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KZK17K\Documents\財政状況資料集\"/>
    </mc:Choice>
  </mc:AlternateContent>
  <xr:revisionPtr revIDLastSave="0" documentId="13_ncr:1_{1CA080D9-0C43-480C-954F-55AC906CF784}"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<sst xmlns="http://schemas.openxmlformats.org/spreadsheetml/2006/main" count="1102" uniqueCount="609">
  <si>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</si>
  <si>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</si>
  <si>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</si>
  <si>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</si>
  <si>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</si>
  <si>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</si>
  <si>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</si>
  <si>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</si>
  <si>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</si>
  <si>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</si>
  <si>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</si>
  <si>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</si>
  <si>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</si>
  <si>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</si>
  <si>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</si>
  <si>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</si>
  <si>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</si>
  <si>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</si>
  <si>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</si>
  <si>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</si>
  <si>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</si>
  <si>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</si>
  <si>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</si>
  <si>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</si>
  <si>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</si>
  <si>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</si>
  <si>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</si>
  <si>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</si>
  <si>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</si>
  <si>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</si>
  <si>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</si>
  <si>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</si>
  <si>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</si>
  <si>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</si>
  <si>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</si>
  <si>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</si>
  <si>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</si>
  <si>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</si>
  <si>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</si>
  <si>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</si>
  <si>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</si>
  <si>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</si>
  <si>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</si>
  <si>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</si>
  <si>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</si>
  <si>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</si>
  <si>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</si>
  <si>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</si>
  <si>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</si>
  <si>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</si>
  <si>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</si>
  <si>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</si>
  <si>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</si>
  <si>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</si>
  <si>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</si>
  <si>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</si>
  <si>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</si>
  <si>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</si>
  <si>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</si>
  <si>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</si>
  <si>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</si>
  <si>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</si>
  <si>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</si>
  <si>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</si>
  <si>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</si>
  <si>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</si>
  <si>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</si>
  <si>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</si>
  <si>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</si>
  <si>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</si>
  <si>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</si>
  <si>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</si>
  <si>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</si>
  <si>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</si>
  <si>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</si>
  <si>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</si>
  <si>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</si>
  <si>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</si>
  <si>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</si>
  <si>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</si>
  <si>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</si>
  <si>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</si>
  <si>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</si>
  <si>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</si>
  <si>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</si>
  <si>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</si>
  <si>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</si>
  <si>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</si>
  <si>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</si>
  <si>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</si>
  <si>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</si>
  <si>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</si>
  <si>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</si>
  <si>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</si>
  <si>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</si>
  <si>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</si>
  <si>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</si>
  <si>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</si>
  <si>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</si>
  <si>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</si>
  <si>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</si>
  <si>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</si>
  <si>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</si>
  <si>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</si>
  <si>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</si>
  <si>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</si>
  <si>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</si>
  <si>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</si>
  <si>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</si>
  <si>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</si>
  <si>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</si>
  <si>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</si>
  <si>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</si>
  <si>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</si>
  <si>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</si>
  <si>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</si>
  <si>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</si>
  <si>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</si>
  <si>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</si>
  <si>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</si>
  <si>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</si>
  <si>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</si>
  <si>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</si>
  <si>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</si>
  <si>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</si>
  <si>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</si>
  <si>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</si>
  <si>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</si>
  <si>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</si>
  <si>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</si>
  <si>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</si>
  <si>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</si>
  <si>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</si>
  <si>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</si>
  <si>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</si>
  <si>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</si>
  <si>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</si>
  <si>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</si>
  <si>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</si>
  <si>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</si>
  <si>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</si>
  <si>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</si>
  <si>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</si>
  <si>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</si>
  <si>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</si>
  <si>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</si>
  <si>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</si>
  <si>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</si>
  <si>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</si>
  <si>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</si>
  <si>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</si>
  <si>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</si>
  <si>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</si>
  <si>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</si>
  <si>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</si>
  <si>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</si>
  <si>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</si>
  <si>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</si>
  <si>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</si>
  <si>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</si>
  <si>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</si>
  <si>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</si>
  <si>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</si>
  <si>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</si>
  <si>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</si>
  <si>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</si>
  <si>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</si>
  <si>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</si>
  <si>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</si>
  <si>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</si>
  <si>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</si>
  <si>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</si>
  <si>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</si>
  <si>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</si>
  <si>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</si>
  <si>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</si>
  <si>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</si>
  <si>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</si>
  <si>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</si>
  <si>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</si>
  <si>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</si>
  <si>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</si>
  <si>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</si>
  <si>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</si>
  <si>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</si>
  <si>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</si>
  <si>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</si>
  <si>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</si>
  <si>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</si>
  <si>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</si>
  <si>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</si>
  <si>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</si>
  <si>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</si>
  <si>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</si>
  <si>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</si>
  <si>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</si>
  <si>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</si>
  <si>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</si>
  <si>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</si>
  <si>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</si>
  <si>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</si>
  <si>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</si>
  <si>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</si>
  <si>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</si>
  <si>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</si>
  <si>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</si>
  <si>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</si>
  <si>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</si>
  <si>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</si>
  <si>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</si>
  <si>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</si>
  <si>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</si>
  <si>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</si>
  <si>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</si>
  <si>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</si>
  <si>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</si>
  <si>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</si>
  <si>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</si>
  <si>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秋田県八峰町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</si>
  <si>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</si>
  <si>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</si>
  <si>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</si>
  <si>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</si>
  <si>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</si>
  <si>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</si>
  <si>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</si>
  <si>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</si>
  <si>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</si>
  <si>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</si>
  <si>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</si>
  <si>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</si>
  <si>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</si>
  <si>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</si>
  <si>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</si>
  <si>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</si>
  <si>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</si>
  <si>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</si>
  <si>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</si>
  <si>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</si>
  <si>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</si>
  <si>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</si>
  <si>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</si>
  <si>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</si>
  <si>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</si>
  <si>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</si>
  <si>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</si>
  <si>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</si>
  <si>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</si>
  <si>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</si>
  <si>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</si>
  <si>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</si>
  <si>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</si>
  <si>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</si>
  <si>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</si>
  <si>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</si>
  <si>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</si>
  <si>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</si>
  <si>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</si>
  <si>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</si>
  <si>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</si>
  <si>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</si>
  <si>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</si>
  <si>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</si>
  <si>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</si>
  <si>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</si>
  <si>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</si>
  <si>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</si>
  <si>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</si>
  <si>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</si>
  <si>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</si>
  <si>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</si>
  <si>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</si>
  <si>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</si>
  <si>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</si>
  <si>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</si>
  <si>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</si>
  <si>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</si>
  <si>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</si>
  <si>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</si>
  <si>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</si>
  <si>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</si>
  <si>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</si>
  <si>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</si>
  <si>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</si>
  <si>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</si>
  <si>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</si>
  <si>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</si>
  <si>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</si>
  <si>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</si>
  <si>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</si>
  <si>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</si>
  <si>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</si>
  <si>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</si>
  <si>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</si>
  <si>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</si>
  <si>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</si>
  <si>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</si>
  <si>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</si>
  <si>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</si>
  <si>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</si>
  <si>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</si>
  <si>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</si>
  <si>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</si>
  <si>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</si>
  <si>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</si>
  <si>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</si>
  <si>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</si>
  <si>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</si>
  <si>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</si>
  <si>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</si>
  <si>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</si>
  <si>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</si>
  <si>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</si>
  <si>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</si>
  <si>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</si>
  <si>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</si>
  <si>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</si>
  <si>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</si>
  <si>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</si>
  <si>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</si>
  <si>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</si>
  <si>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</si>
  <si>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</si>
  <si>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</si>
  <si>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</si>
  <si>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</si>
  <si>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</si>
  <si>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</si>
  <si>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</si>
  <si>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</si>
  <si>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</si>
  <si>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</si>
  <si>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</si>
  <si>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</si>
  <si>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</si>
  <si>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</si>
  <si>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</si>
  <si>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</si>
  <si>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</si>
  <si>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</si>
  <si>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</si>
  <si>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</si>
  <si>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</si>
  <si>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</si>
  <si>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</si>
  <si>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</si>
  <si>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</si>
  <si>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</si>
  <si>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</si>
  <si>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</si>
  <si>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</si>
  <si>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</si>
  <si>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</si>
  <si>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</si>
  <si>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</si>
  <si>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</si>
  <si>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</si>
  <si>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</si>
  <si>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</si>
  <si>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</si>
  <si>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</si>
  <si>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</si>
  <si>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</si>
  <si>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</si>
  <si>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</si>
  <si>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</si>
  <si>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</si>
  <si>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</si>
  <si>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秋田県八峰町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</si>
  <si>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</si>
  <si>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</si>
  <si>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</si>
  <si>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</si>
  <si>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</si>
  <si>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</si>
  <si>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</si>
  <si>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</si>
  <si>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</si>
  <si>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</si>
  <si>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</si>
  <si>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</si>
  <si>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</si>
  <si>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</si>
  <si>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</si>
  <si>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</si>
  <si>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</si>
  <si>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</si>
  <si>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</si>
  <si>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</si>
  <si>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八峰町営診療所特別会計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</si>
  <si>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</si>
  <si>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</si>
  <si>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</si>
  <si>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</si>
  <si>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</si>
  <si>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</si>
  <si>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</si>
  <si>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</si>
  <si>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</si>
  <si>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</si>
  <si>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</si>
  <si>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</si>
  <si>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</si>
  <si>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八峰町国民健康保険事業勘定特別会計</t>
    <phoneticPr fontId="5"/>
  </si>
  <si>
    <t>八峰町介護保険事業勘定特別会計</t>
    <phoneticPr fontId="5"/>
  </si>
  <si>
    <t>八峰町後期高齢者医療特別会計</t>
    <phoneticPr fontId="5"/>
  </si>
  <si>
    <t>八峰町営簡易水道事業特別会計</t>
    <phoneticPr fontId="5"/>
  </si>
  <si>
    <t>法非適用企業</t>
    <phoneticPr fontId="5"/>
  </si>
  <si>
    <t>八峰町公共下水道事業特別会計</t>
    <phoneticPr fontId="5"/>
  </si>
  <si>
    <t>八峰町農業集落排水事業特別会計</t>
    <phoneticPr fontId="5"/>
  </si>
  <si>
    <t>八峰町漁業集落排水事業特別会計</t>
    <phoneticPr fontId="5"/>
  </si>
  <si>
    <t>八峰町合併処理浄化槽事業特別会計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</si>
  <si>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</si>
  <si>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</si>
  <si>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</si>
  <si>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</si>
  <si>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</si>
  <si>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</si>
  <si>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</si>
  <si>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</si>
  <si>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</si>
  <si>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</si>
  <si>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</si>
  <si>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</si>
  <si>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</si>
  <si>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</si>
  <si>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</si>
  <si>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</si>
  <si>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</si>
  <si>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</si>
  <si>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</si>
  <si>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</si>
  <si>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</si>
  <si>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</si>
  <si>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</si>
  <si>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</si>
  <si>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</si>
  <si>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</si>
  <si>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</si>
  <si>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</si>
  <si>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</si>
  <si>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</si>
  <si>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</si>
  <si>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</si>
  <si>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</si>
  <si>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</si>
  <si>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</si>
  <si>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</si>
  <si>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</si>
  <si>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</si>
  <si>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</si>
  <si>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</si>
  <si>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</si>
  <si>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</si>
  <si>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</si>
  <si>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</si>
  <si>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</si>
  <si>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</si>
  <si>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</si>
  <si>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</si>
  <si>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</si>
  <si>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</si>
  <si>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</si>
  <si>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</si>
  <si>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</si>
  <si>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</si>
  <si>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</si>
  <si>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</si>
  <si>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八峰町営簡易水道事業特別会計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</si>
  <si>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</si>
  <si>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</si>
  <si>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</si>
  <si>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</si>
  <si>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</si>
  <si>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</si>
  <si>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</si>
  <si>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</si>
  <si>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</si>
  <si>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</si>
  <si>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</si>
  <si>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</si>
  <si>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</si>
  <si>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</si>
  <si>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</si>
  <si>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</si>
  <si>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</si>
  <si>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</si>
  <si>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</si>
  <si>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</si>
  <si>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</si>
  <si>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</si>
  <si>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</si>
  <si>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</si>
  <si>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</si>
  <si>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</si>
  <si>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</si>
  <si>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</si>
  <si>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</si>
  <si>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</si>
  <si>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</si>
  <si>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</si>
  <si>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</si>
  <si>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</si>
  <si>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</si>
  <si>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</si>
  <si>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</si>
  <si>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</si>
  <si>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</si>
  <si>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</si>
  <si>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</si>
  <si>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</si>
  <si>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</si>
  <si>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</si>
  <si>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</si>
  <si>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</si>
  <si>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</si>
  <si>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</si>
  <si>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</si>
  <si>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</si>
  <si>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</si>
  <si>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</si>
  <si>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</si>
  <si>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</si>
  <si>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</si>
  <si>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</si>
  <si>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</si>
  <si>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</si>
  <si>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</si>
  <si>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</si>
  <si>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</si>
  <si>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</si>
  <si>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</si>
  <si>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</si>
  <si>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</si>
  <si>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</si>
  <si>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</si>
  <si>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</si>
  <si>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</si>
  <si>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</si>
  <si>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</si>
  <si>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</si>
  <si>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</si>
  <si>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</si>
  <si>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</si>
  <si>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</si>
  <si>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</si>
  <si>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</si>
  <si>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</si>
  <si>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</si>
  <si>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</si>
  <si>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</si>
  <si>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</si>
  <si>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</si>
  <si>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</si>
  <si>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</si>
  <si>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</si>
  <si>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</si>
  <si>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</si>
  <si>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八峰町介護保険事業勘定特別会計</t>
  </si>
  <si>
    <t>八峰町公共下水道事業特別会計</t>
  </si>
  <si>
    <t>八峰町国民健康保険事業勘定特別会計</t>
  </si>
  <si>
    <t>八峰町営診療所特別会計</t>
  </si>
  <si>
    <t>八峰町営簡易水道事業特別会計</t>
  </si>
  <si>
    <t>八峰町農業集落排水事業特別会計</t>
  </si>
  <si>
    <t>八峰町漁業集落排水事業特別会計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</si>
  <si>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</si>
  <si>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</si>
  <si>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</si>
  <si>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</si>
  <si>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</si>
  <si>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</si>
  <si>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</si>
  <si>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</si>
  <si>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</si>
  <si>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</si>
  <si>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2">
      <t>アキタ</t>
    </rPh>
    <rPh sb="2" eb="3">
      <t>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</si>
  <si>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</si>
  <si>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</si>
  <si>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2">
      <t>アキタ</t>
    </rPh>
    <rPh sb="2" eb="3">
      <t>ケン</t>
    </rPh>
    <rPh sb="3" eb="5">
      <t>チョウソン</t>
    </rPh>
    <rPh sb="5" eb="7">
      <t>デンサン</t>
    </rPh>
    <rPh sb="11" eb="13">
      <t>キョウドウ</t>
    </rPh>
    <rPh sb="13" eb="15">
      <t>ジギョウ</t>
    </rPh>
    <rPh sb="15" eb="17">
      <t>クミアイ</t>
    </rPh>
    <rPh sb="18" eb="22">
      <t>イッパンカイケイ</t>
    </rPh>
    <phoneticPr fontId="2"/>
  </si>
  <si>
    <t>能代山本広域市町村圏組合（一般会計）</t>
    <rPh sb="0" eb="2">
      <t>ノシロ</t>
    </rPh>
    <rPh sb="2" eb="4">
      <t>ヤマモト</t>
    </rPh>
    <rPh sb="4" eb="6">
      <t>コウイキ</t>
    </rPh>
    <rPh sb="6" eb="9">
      <t>シチョウソン</t>
    </rPh>
    <rPh sb="9" eb="10">
      <t>ケン</t>
    </rPh>
    <rPh sb="10" eb="12">
      <t>クミアイ</t>
    </rPh>
    <rPh sb="13" eb="17">
      <t>イッパンカイケイ</t>
    </rPh>
    <phoneticPr fontId="2"/>
  </si>
  <si>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2"/>
  </si>
  <si>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2"/>
  </si>
  <si>
    <t>能代市山本郡養護老人ホーム組合（一般会計）</t>
    <rPh sb="0" eb="2">
      <t>ノシロ</t>
    </rPh>
    <rPh sb="2" eb="3">
      <t>シ</t>
    </rPh>
    <rPh sb="3" eb="6">
      <t>ヤマモトグン</t>
    </rPh>
    <rPh sb="6" eb="8">
      <t>ヨウゴ</t>
    </rPh>
    <rPh sb="8" eb="10">
      <t>ロウジン</t>
    </rPh>
    <rPh sb="13" eb="15">
      <t>クミアイ</t>
    </rPh>
    <rPh sb="16" eb="18">
      <t>イッパン</t>
    </rPh>
    <rPh sb="18" eb="20">
      <t>カイケイ</t>
    </rPh>
    <phoneticPr fontId="2"/>
  </si>
  <si>
    <t>能代市山本郡養護老人ホーム組合（能代市山本郡養護老人ホーム組合特定施設事業特別会計）</t>
    <rPh sb="0" eb="2">
      <t>ノシロ</t>
    </rPh>
    <rPh sb="2" eb="3">
      <t>シ</t>
    </rPh>
    <rPh sb="3" eb="6">
      <t>ヤマモトグン</t>
    </rPh>
    <rPh sb="6" eb="8">
      <t>ヨウゴ</t>
    </rPh>
    <rPh sb="8" eb="10">
      <t>ロウジン</t>
    </rPh>
    <rPh sb="13" eb="15">
      <t>クミアイ</t>
    </rPh>
    <rPh sb="16" eb="19">
      <t>ノシロシ</t>
    </rPh>
    <rPh sb="19" eb="21">
      <t>ヤマモト</t>
    </rPh>
    <rPh sb="21" eb="22">
      <t>グン</t>
    </rPh>
    <rPh sb="22" eb="24">
      <t>ヨウゴ</t>
    </rPh>
    <rPh sb="24" eb="26">
      <t>ロウジン</t>
    </rPh>
    <rPh sb="29" eb="31">
      <t>クミアイ</t>
    </rPh>
    <rPh sb="31" eb="33">
      <t>トクテイ</t>
    </rPh>
    <rPh sb="33" eb="35">
      <t>シセツ</t>
    </rPh>
    <rPh sb="35" eb="37">
      <t>ジギョウ</t>
    </rPh>
    <rPh sb="37" eb="39">
      <t>トクベツ</t>
    </rPh>
    <rPh sb="39" eb="41">
      <t>カイケイ</t>
    </rPh>
    <phoneticPr fontId="2"/>
  </si>
  <si>
    <t>-</t>
    <phoneticPr fontId="2"/>
  </si>
  <si>
    <t>峰浜培養</t>
    <rPh sb="0" eb="2">
      <t>ミネハマ</t>
    </rPh>
    <rPh sb="2" eb="4">
      <t>バイヨウ</t>
    </rPh>
    <phoneticPr fontId="2"/>
  </si>
  <si>
    <t>ハタハタの里観光事業</t>
    <rPh sb="5" eb="6">
      <t>サト</t>
    </rPh>
    <rPh sb="6" eb="8">
      <t>カンコウ</t>
    </rPh>
    <rPh sb="8" eb="10">
      <t>ジギョウ</t>
    </rPh>
    <phoneticPr fontId="2"/>
  </si>
  <si>
    <t>-</t>
    <phoneticPr fontId="2"/>
  </si>
  <si>
    <t>合併町村振興基金</t>
    <rPh sb="0" eb="2">
      <t>ガッペイ</t>
    </rPh>
    <rPh sb="2" eb="4">
      <t>チョウソン</t>
    </rPh>
    <rPh sb="4" eb="6">
      <t>シンコウ</t>
    </rPh>
    <rPh sb="6" eb="8">
      <t>キキン</t>
    </rPh>
    <phoneticPr fontId="2"/>
  </si>
  <si>
    <t>地域福祉基金</t>
    <rPh sb="0" eb="2">
      <t>チイキ</t>
    </rPh>
    <rPh sb="2" eb="4">
      <t>フクシ</t>
    </rPh>
    <rPh sb="4" eb="6">
      <t>キキン</t>
    </rPh>
    <phoneticPr fontId="2"/>
  </si>
  <si>
    <t>観光振興基金</t>
    <rPh sb="0" eb="2">
      <t>カンコウ</t>
    </rPh>
    <rPh sb="2" eb="4">
      <t>シンコウ</t>
    </rPh>
    <rPh sb="4" eb="6">
      <t>キキン</t>
    </rPh>
    <phoneticPr fontId="2"/>
  </si>
  <si>
    <t>雇用創出基金</t>
    <rPh sb="0" eb="2">
      <t>コヨウ</t>
    </rPh>
    <rPh sb="2" eb="4">
      <t>ソウシュツ</t>
    </rPh>
    <rPh sb="4" eb="6">
      <t>キキン</t>
    </rPh>
    <phoneticPr fontId="2"/>
  </si>
  <si>
    <t>ふるさと八峰応援基金</t>
    <rPh sb="4" eb="6">
      <t>ハッポウ</t>
    </rPh>
    <rPh sb="6" eb="8">
      <t>オウエン</t>
    </rPh>
    <rPh sb="8" eb="10">
      <t>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</si>
  <si>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</si>
  <si>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</si>
  <si>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</si>
  <si>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</si>
  <si>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</si>
  <si>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</si>
  <si>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</si>
  <si>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前年度を０．８ポイント上回る９．４％となった。これは普通交付税の合併算定替えの段階的縮減と災害復旧に係る基準財政需要額の減少が主な要因である。今後も標準財政規模の縮小が予想され、同比率はさらに上昇する見込みである。将来負担比率は「比率なし」となったものの峰浜地区統合子ども園建設事業等の地方債借入により地方債残高が増加する見込みであり将来負担比率の上昇が懸念される。今後は地方債発行額の抑制と基金造成を図り、同比率の上昇に歯止めをかけていく。</t>
    <rPh sb="1" eb="3">
      <t>ジッシツ</t>
    </rPh>
    <rPh sb="3" eb="6">
      <t>コウサイヒ</t>
    </rPh>
    <rPh sb="6" eb="8">
      <t>ヒリツ</t>
    </rPh>
    <rPh sb="10" eb="13">
      <t>ゼンネンド</t>
    </rPh>
    <rPh sb="21" eb="23">
      <t>ウワマワ</t>
    </rPh>
    <rPh sb="36" eb="38">
      <t>フツウ</t>
    </rPh>
    <rPh sb="38" eb="41">
      <t>コウフゼイ</t>
    </rPh>
    <rPh sb="42" eb="44">
      <t>ガッペイ</t>
    </rPh>
    <rPh sb="44" eb="46">
      <t>サンテイ</t>
    </rPh>
    <rPh sb="46" eb="47">
      <t>ガ</t>
    </rPh>
    <rPh sb="49" eb="52">
      <t>ダンカイテキ</t>
    </rPh>
    <rPh sb="52" eb="54">
      <t>シュクゲン</t>
    </rPh>
    <rPh sb="55" eb="57">
      <t>サイガイ</t>
    </rPh>
    <rPh sb="57" eb="59">
      <t>フッキュウ</t>
    </rPh>
    <rPh sb="60" eb="61">
      <t>カカ</t>
    </rPh>
    <rPh sb="62" eb="64">
      <t>キジュン</t>
    </rPh>
    <rPh sb="64" eb="66">
      <t>ザイセイ</t>
    </rPh>
    <rPh sb="66" eb="68">
      <t>ジュヨウ</t>
    </rPh>
    <rPh sb="68" eb="69">
      <t>ガク</t>
    </rPh>
    <rPh sb="70" eb="71">
      <t>ゲン</t>
    </rPh>
    <rPh sb="71" eb="72">
      <t>ショウ</t>
    </rPh>
    <rPh sb="73" eb="74">
      <t>オモ</t>
    </rPh>
    <rPh sb="75" eb="77">
      <t>ヨウイン</t>
    </rPh>
    <rPh sb="81" eb="83">
      <t>コンゴ</t>
    </rPh>
    <rPh sb="84" eb="86">
      <t>ヒョウジュン</t>
    </rPh>
    <rPh sb="86" eb="88">
      <t>ザイセイ</t>
    </rPh>
    <rPh sb="88" eb="90">
      <t>キボ</t>
    </rPh>
    <rPh sb="91" eb="93">
      <t>シュクショウ</t>
    </rPh>
    <rPh sb="94" eb="96">
      <t>ヨソウ</t>
    </rPh>
    <rPh sb="99" eb="102">
      <t>ドウヒリツ</t>
    </rPh>
    <rPh sb="106" eb="108">
      <t>ジョウショウ</t>
    </rPh>
    <rPh sb="110" eb="112">
      <t>ミコ</t>
    </rPh>
    <rPh sb="117" eb="123">
      <t>ショウライフタンヒリツ</t>
    </rPh>
    <rPh sb="125" eb="127">
      <t>ヒリツ</t>
    </rPh>
    <rPh sb="137" eb="139">
      <t>ミネハマ</t>
    </rPh>
    <rPh sb="139" eb="141">
      <t>チク</t>
    </rPh>
    <rPh sb="141" eb="143">
      <t>トウゴウ</t>
    </rPh>
    <rPh sb="143" eb="144">
      <t>コ</t>
    </rPh>
    <rPh sb="146" eb="147">
      <t>エン</t>
    </rPh>
    <rPh sb="147" eb="149">
      <t>ケンセツ</t>
    </rPh>
    <rPh sb="149" eb="151">
      <t>ジギョウ</t>
    </rPh>
    <rPh sb="151" eb="152">
      <t>トウ</t>
    </rPh>
    <rPh sb="153" eb="156">
      <t>チホウサイ</t>
    </rPh>
    <rPh sb="156" eb="158">
      <t>カリイレ</t>
    </rPh>
    <rPh sb="161" eb="164">
      <t>チホウサイ</t>
    </rPh>
    <rPh sb="164" eb="166">
      <t>ザンダカ</t>
    </rPh>
    <rPh sb="167" eb="169">
      <t>ゾウカ</t>
    </rPh>
    <rPh sb="171" eb="173">
      <t>ミコ</t>
    </rPh>
    <rPh sb="177" eb="179">
      <t>ショウライ</t>
    </rPh>
    <rPh sb="179" eb="181">
      <t>フタン</t>
    </rPh>
    <rPh sb="181" eb="183">
      <t>ヒリツ</t>
    </rPh>
    <rPh sb="184" eb="186">
      <t>ジョウショウ</t>
    </rPh>
    <rPh sb="187" eb="189">
      <t>ケネン</t>
    </rPh>
    <rPh sb="193" eb="195">
      <t>コンゴ</t>
    </rPh>
    <rPh sb="196" eb="199">
      <t>チホウサイ</t>
    </rPh>
    <rPh sb="199" eb="202">
      <t>ハッコウガク</t>
    </rPh>
    <rPh sb="203" eb="205">
      <t>ヨクセイ</t>
    </rPh>
    <rPh sb="206" eb="208">
      <t>キキン</t>
    </rPh>
    <rPh sb="208" eb="210">
      <t>ゾウセイ</t>
    </rPh>
    <rPh sb="211" eb="212">
      <t>ハカ</t>
    </rPh>
    <rPh sb="214" eb="217">
      <t>ドウヒリツ</t>
    </rPh>
    <rPh sb="218" eb="220">
      <t>ジョウショウ</t>
    </rPh>
    <rPh sb="221" eb="223">
      <t>ハド</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</si>
  <si>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</si>
  <si>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</si>
  <si>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</si>
  <si>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地方債残高や公営企業債繰入見込額の減少に伴い比率なしとなった。今後は峰浜地区統合子ども園建設事業等の大型事業を控えており、地方債残高は増加することが予想され、将来負担比率は上昇に転じる見込みとなっている。このため今後は地方債発行の抑制や基金造成を図り、同比率の上昇に歯止めをかけていく。一方で、有形固定資産減価償却率は、類似団体平均を２．０ポイント下回っている。当面は、「公共施設等総合管理計画」に基づき老朽化対策の一環として遊休施設の除却を計画的に進め、比率の上昇の抑制に努める。</t>
    <rPh sb="1" eb="3">
      <t>ショウライ</t>
    </rPh>
    <rPh sb="3" eb="5">
      <t>フタン</t>
    </rPh>
    <rPh sb="5" eb="7">
      <t>ヒリツ</t>
    </rPh>
    <rPh sb="8" eb="11">
      <t>チホウサイ</t>
    </rPh>
    <rPh sb="11" eb="13">
      <t>ザンダカ</t>
    </rPh>
    <rPh sb="14" eb="16">
      <t>コウエイ</t>
    </rPh>
    <rPh sb="16" eb="18">
      <t>キギョウ</t>
    </rPh>
    <rPh sb="18" eb="19">
      <t>サイ</t>
    </rPh>
    <rPh sb="19" eb="21">
      <t>クリイレ</t>
    </rPh>
    <rPh sb="21" eb="23">
      <t>ミコミ</t>
    </rPh>
    <rPh sb="23" eb="24">
      <t>ガク</t>
    </rPh>
    <rPh sb="25" eb="27">
      <t>ゲンショウ</t>
    </rPh>
    <rPh sb="28" eb="29">
      <t>トモナ</t>
    </rPh>
    <rPh sb="30" eb="32">
      <t>ヒリツ</t>
    </rPh>
    <rPh sb="39" eb="41">
      <t>コンゴ</t>
    </rPh>
    <rPh sb="42" eb="44">
      <t>ミネハマ</t>
    </rPh>
    <rPh sb="44" eb="46">
      <t>チク</t>
    </rPh>
    <rPh sb="46" eb="48">
      <t>トウゴウ</t>
    </rPh>
    <rPh sb="48" eb="49">
      <t>コ</t>
    </rPh>
    <rPh sb="51" eb="52">
      <t>エン</t>
    </rPh>
    <rPh sb="52" eb="54">
      <t>ケンセツ</t>
    </rPh>
    <rPh sb="54" eb="56">
      <t>ジギョウ</t>
    </rPh>
    <rPh sb="56" eb="57">
      <t>トウ</t>
    </rPh>
    <rPh sb="58" eb="60">
      <t>オオガタ</t>
    </rPh>
    <rPh sb="60" eb="62">
      <t>ジギョウ</t>
    </rPh>
    <rPh sb="63" eb="64">
      <t>ヒカ</t>
    </rPh>
    <rPh sb="69" eb="72">
      <t>チホウサイ</t>
    </rPh>
    <rPh sb="72" eb="74">
      <t>ザンダカ</t>
    </rPh>
    <rPh sb="75" eb="77">
      <t>ゾウカ</t>
    </rPh>
    <rPh sb="82" eb="84">
      <t>ヨソウ</t>
    </rPh>
    <rPh sb="87" eb="89">
      <t>ショウライ</t>
    </rPh>
    <rPh sb="89" eb="91">
      <t>フタン</t>
    </rPh>
    <rPh sb="91" eb="93">
      <t>ヒリツ</t>
    </rPh>
    <rPh sb="94" eb="96">
      <t>ジョウショウ</t>
    </rPh>
    <rPh sb="97" eb="98">
      <t>テン</t>
    </rPh>
    <rPh sb="100" eb="102">
      <t>ミコ</t>
    </rPh>
    <rPh sb="114" eb="116">
      <t>コンゴ</t>
    </rPh>
    <rPh sb="117" eb="120">
      <t>チホウサイ</t>
    </rPh>
    <rPh sb="120" eb="122">
      <t>ハッコウ</t>
    </rPh>
    <rPh sb="123" eb="125">
      <t>ヨクセイ</t>
    </rPh>
    <rPh sb="126" eb="128">
      <t>キキン</t>
    </rPh>
    <rPh sb="128" eb="130">
      <t>ゾウセイ</t>
    </rPh>
    <rPh sb="131" eb="132">
      <t>ハカ</t>
    </rPh>
    <rPh sb="134" eb="137">
      <t>ドウヒリツ</t>
    </rPh>
    <rPh sb="138" eb="140">
      <t>ジョウショウ</t>
    </rPh>
    <rPh sb="141" eb="143">
      <t>ハド</t>
    </rPh>
    <rPh sb="151" eb="153">
      <t>イッポウ</t>
    </rPh>
    <rPh sb="155" eb="157">
      <t>ユウケイ</t>
    </rPh>
    <rPh sb="157" eb="159">
      <t>コテイ</t>
    </rPh>
    <rPh sb="159" eb="161">
      <t>シサン</t>
    </rPh>
    <rPh sb="161" eb="163">
      <t>ゲンカ</t>
    </rPh>
    <rPh sb="163" eb="165">
      <t>ショウキャク</t>
    </rPh>
    <rPh sb="165" eb="166">
      <t>リツ</t>
    </rPh>
    <rPh sb="168" eb="170">
      <t>ルイジ</t>
    </rPh>
    <rPh sb="170" eb="172">
      <t>ダンタイ</t>
    </rPh>
    <rPh sb="172" eb="174">
      <t>ヘイキン</t>
    </rPh>
    <rPh sb="182" eb="184">
      <t>シタマワ</t>
    </rPh>
    <rPh sb="189" eb="191">
      <t>トウメン</t>
    </rPh>
    <rPh sb="194" eb="196">
      <t>コウキョウ</t>
    </rPh>
    <rPh sb="196" eb="198">
      <t>シセツ</t>
    </rPh>
    <rPh sb="198" eb="199">
      <t>トウ</t>
    </rPh>
    <rPh sb="199" eb="201">
      <t>ソウゴウ</t>
    </rPh>
    <rPh sb="201" eb="203">
      <t>カンリ</t>
    </rPh>
    <rPh sb="203" eb="205">
      <t>ケイカク</t>
    </rPh>
    <rPh sb="207" eb="208">
      <t>モト</t>
    </rPh>
    <rPh sb="210" eb="213">
      <t>ロウキュウカ</t>
    </rPh>
    <rPh sb="213" eb="215">
      <t>タイサク</t>
    </rPh>
    <rPh sb="216" eb="218">
      <t>イッカン</t>
    </rPh>
    <rPh sb="221" eb="223">
      <t>ユウキュウ</t>
    </rPh>
    <rPh sb="223" eb="225">
      <t>シセツ</t>
    </rPh>
    <rPh sb="226" eb="228">
      <t>ジョキャク</t>
    </rPh>
    <rPh sb="229" eb="232">
      <t>ケイカクテキ</t>
    </rPh>
    <rPh sb="233" eb="234">
      <t>スス</t>
    </rPh>
    <rPh sb="236" eb="238">
      <t>ヒリツ</t>
    </rPh>
    <rPh sb="239" eb="241">
      <t>ジョウショウ</t>
    </rPh>
    <rPh sb="242" eb="244">
      <t>ヨクセイ</t>
    </rPh>
    <rPh sb="245" eb="246">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</si>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</sst>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F994-4865-827A-F49FAC6215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90238</c:v>
                </c:pt>
                <c:pt idx="1">
                  <c:v>169528</c:v>
                </c:pt>
                <c:pt idx="2">
                  <c:v>84271</c:v>
                </c:pt>
                <c:pt idx="3">
                  <c:v>141888</c:v>
                </c:pt>
                <c:pt idx="4">
                  <c:v>77155</c:v>
                </c:pt>
              </c:numCache>
            </c:numRef>
          </c:val>
          <c:smooth val="0"/>
          <c:extLst>
            <c:ext xmlns:c16="http://schemas.microsoft.com/office/drawing/2014/chart" uri="{C3380CC4-5D6E-409C-BE32-E72D297353CC}">
              <c16:uniqueId val="{00000001-F994-4865-827A-F49FAC62154E}"/>
            </c:ext>
          </c:extLst>
        </c:ser>
        <c:dLbls>
          <c:showLegendKey val="0"/>
          <c:showVal val="0"/>
          <c:showCatName val="0"/>
          <c:showSerName val="0"/>
          <c:showPercent val="0"/>
          <c:showBubbleSize val="0"/>
        </c:dLbls>
        <c:marker val="1"/>
        <c:smooth val="0"/>
        <c:axId val="237808640"/>
        <c:axId val="237819008"/>
      </c:lineChart>
      <c:catAx>
        <c:axId val="237808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819008"/>
        <c:crosses val="autoZero"/>
        <c:auto val="1"/>
        <c:lblAlgn val="ctr"/>
        <c:lblOffset val="100"/>
        <c:tickLblSkip val="1"/>
        <c:tickMarkSkip val="1"/>
        <c:noMultiLvlLbl val="0"/>
      </c:catAx>
      <c:valAx>
        <c:axId val="2378190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80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11.82</c:v>
                </c:pt>
                <c:pt idx="1">
                  <c:v>12.04</c:v>
                </c:pt>
                <c:pt idx="2">
                  <c:v>9.02</c:v>
                </c:pt>
                <c:pt idx="3">
                  <c:v>5.27</c:v>
                </c:pt>
                <c:pt idx="4">
                  <c:v>6.61</c:v>
                </c:pt>
              </c:numCache>
            </c:numRef>
          </c:val>
          <c:extLst>
            <c:ext xmlns:c16="http://schemas.microsoft.com/office/drawing/2014/chart" uri="{C3380CC4-5D6E-409C-BE32-E72D297353CC}">
              <c16:uniqueId val="{00000000-A649-4A4B-9C7B-3B0E885414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55.79</c:v>
                </c:pt>
                <c:pt idx="1">
                  <c:v>58.38</c:v>
                </c:pt>
                <c:pt idx="2">
                  <c:v>67.28</c:v>
                </c:pt>
                <c:pt idx="3">
                  <c:v>74.91</c:v>
                </c:pt>
                <c:pt idx="4">
                  <c:v>76.95</c:v>
                </c:pt>
              </c:numCache>
            </c:numRef>
          </c:val>
          <c:extLst>
            <c:ext xmlns:c16="http://schemas.microsoft.com/office/drawing/2014/chart" uri="{C3380CC4-5D6E-409C-BE32-E72D297353CC}">
              <c16:uniqueId val="{00000001-A649-4A4B-9C7B-3B0E8854143C}"/>
            </c:ext>
          </c:extLst>
        </c:ser>
        <c:dLbls>
          <c:showLegendKey val="0"/>
          <c:showVal val="0"/>
          <c:showCatName val="0"/>
          <c:showSerName val="0"/>
          <c:showPercent val="0"/>
          <c:showBubbleSize val="0"/>
        </c:dLbls>
        <c:gapWidth val="250"/>
        <c:overlap val="100"/>
        <c:axId val="249617792"/>
        <c:axId val="24962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4.4400000000000004</c:v>
                </c:pt>
                <c:pt idx="1">
                  <c:v>4.3499999999999996</c:v>
                </c:pt>
                <c:pt idx="2">
                  <c:v>2.97</c:v>
                </c:pt>
                <c:pt idx="3">
                  <c:v>1.72</c:v>
                </c:pt>
                <c:pt idx="4">
                  <c:v>1.37</c:v>
                </c:pt>
              </c:numCache>
            </c:numRef>
          </c:val>
          <c:smooth val="0"/>
          <c:extLst>
            <c:ext xmlns:c16="http://schemas.microsoft.com/office/drawing/2014/chart" uri="{C3380CC4-5D6E-409C-BE32-E72D297353CC}">
              <c16:uniqueId val="{00000002-A649-4A4B-9C7B-3B0E8854143C}"/>
            </c:ext>
          </c:extLst>
        </c:ser>
        <c:dLbls>
          <c:showLegendKey val="0"/>
          <c:showVal val="0"/>
          <c:showCatName val="0"/>
          <c:showSerName val="0"/>
          <c:showPercent val="0"/>
          <c:showBubbleSize val="0"/>
        </c:dLbls>
        <c:marker val="1"/>
        <c:smooth val="0"/>
        <c:axId val="249617792"/>
        <c:axId val="249624064"/>
      </c:lineChart>
      <c:catAx>
        <c:axId val="2496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624064"/>
        <c:crosses val="autoZero"/>
        <c:auto val="1"/>
        <c:lblAlgn val="ctr"/>
        <c:lblOffset val="100"/>
        <c:tickLblSkip val="1"/>
        <c:tickMarkSkip val="1"/>
        <c:noMultiLvlLbl val="0"/>
      </c:catAx>
      <c:valAx>
        <c:axId val="24962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6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0-7F3B-4DB1-9DA1-7A900F6105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3B-4DB1-9DA1-7A900F610528}"/>
            </c:ext>
          </c:extLst>
        </c:ser>
        <c:ser>
          <c:idx val="2"/>
          <c:order val="2"/>
          <c:tx>
            <c:strRef>
              <c:f>データシート!$A$29</c:f>
              <c:strCache>
                <c:ptCount val="1"/>
                <c:pt idx="0">
                  <c:v>八峰町漁業集落排水事業特別会計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0.04</c:v>
                </c:pt>
                <c:pt idx="4">
                  <c:v>#N/A</c:v>
                </c:pt>
                <c:pt idx="5">
                  <c:v>0.1</c:v>
                </c:pt>
                <c:pt idx="6">
                  <c:v>#N/A</c:v>
                </c:pt>
                <c:pt idx="7">
                  <c:v>0.13</c:v>
                </c:pt>
                <c:pt idx="8">
                  <c:v>#N/A</c:v>
                </c:pt>
                <c:pt idx="9">
                  <c:v>0.12</c:v>
                </c:pt>
              </c:numCache>
            </c:numRef>
          </c:val>
          <c:extLst>
            <c:ext xmlns:c16="http://schemas.microsoft.com/office/drawing/2014/chart" uri="{C3380CC4-5D6E-409C-BE32-E72D297353CC}">
              <c16:uniqueId val="{00000002-7F3B-4DB1-9DA1-7A900F610528}"/>
            </c:ext>
          </c:extLst>
        </c:ser>
        <c:ser>
          <c:idx val="3"/>
          <c:order val="3"/>
          <c:tx>
            <c:strRef>
              <c:f>データシート!$A$30</c:f>
              <c:strCache>
                <c:ptCount val="1"/>
                <c:pt idx="0">
                  <c:v>八峰町農業集落排水事業特別会計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0.06</c:v>
                </c:pt>
                <c:pt idx="4">
                  <c:v>#N/A</c:v>
                </c:pt>
                <c:pt idx="5">
                  <c:v>0.1</c:v>
                </c:pt>
                <c:pt idx="6">
                  <c:v>#N/A</c:v>
                </c:pt>
                <c:pt idx="7">
                  <c:v>0.16</c:v>
                </c:pt>
                <c:pt idx="8">
                  <c:v>#N/A</c:v>
                </c:pt>
                <c:pt idx="9">
                  <c:v>0.15</c:v>
                </c:pt>
              </c:numCache>
            </c:numRef>
          </c:val>
          <c:extLst>
            <c:ext xmlns:c16="http://schemas.microsoft.com/office/drawing/2014/chart" uri="{C3380CC4-5D6E-409C-BE32-E72D297353CC}">
              <c16:uniqueId val="{00000003-7F3B-4DB1-9DA1-7A900F610528}"/>
            </c:ext>
          </c:extLst>
        </c:ser>
        <c:ser>
          <c:idx val="4"/>
          <c:order val="4"/>
          <c:tx>
            <c:strRef>
              <c:f>データシート!$A$31</c:f>
              <c:strCache>
                <c:ptCount val="1"/>
                <c:pt idx="0">
                  <c:v>八峰町営簡易水道事業特別会計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0.36</c:v>
                </c:pt>
                <c:pt idx="2">
                  <c:v>#N/A</c:v>
                </c:pt>
                <c:pt idx="3">
                  <c:v>0.95</c:v>
                </c:pt>
                <c:pt idx="4">
                  <c:v>#N/A</c:v>
                </c:pt>
                <c:pt idx="5">
                  <c:v>0.24</c:v>
                </c:pt>
                <c:pt idx="6">
                  <c:v>#N/A</c:v>
                </c:pt>
                <c:pt idx="7">
                  <c:v>0.23</c:v>
                </c:pt>
                <c:pt idx="8">
                  <c:v>#N/A</c:v>
                </c:pt>
                <c:pt idx="9">
                  <c:v>0.35</c:v>
                </c:pt>
              </c:numCache>
            </c:numRef>
          </c:val>
          <c:extLst>
            <c:ext xmlns:c16="http://schemas.microsoft.com/office/drawing/2014/chart" uri="{C3380CC4-5D6E-409C-BE32-E72D297353CC}">
              <c16:uniqueId val="{00000004-7F3B-4DB1-9DA1-7A900F610528}"/>
            </c:ext>
          </c:extLst>
        </c:ser>
        <c:ser>
          <c:idx val="5"/>
          <c:order val="5"/>
          <c:tx>
            <c:strRef>
              <c:f>データシート!$A$32</c:f>
              <c:strCache>
                <c:ptCount val="1"/>
                <c:pt idx="0">
                  <c:v>八峰町営診療所特別会計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0.18</c:v>
                </c:pt>
                <c:pt idx="4">
                  <c:v>#N/A</c:v>
                </c:pt>
                <c:pt idx="5">
                  <c:v>0.19</c:v>
                </c:pt>
                <c:pt idx="6">
                  <c:v>#N/A</c:v>
                </c:pt>
                <c:pt idx="7">
                  <c:v>0.19</c:v>
                </c:pt>
                <c:pt idx="8">
                  <c:v>#N/A</c:v>
                </c:pt>
                <c:pt idx="9">
                  <c:v>0.37</c:v>
                </c:pt>
              </c:numCache>
            </c:numRef>
          </c:val>
          <c:extLst>
            <c:ext xmlns:c16="http://schemas.microsoft.com/office/drawing/2014/chart" uri="{C3380CC4-5D6E-409C-BE32-E72D297353CC}">
              <c16:uniqueId val="{00000005-7F3B-4DB1-9DA1-7A900F610528}"/>
            </c:ext>
          </c:extLst>
        </c:ser>
        <c:ser>
          <c:idx val="6"/>
          <c:order val="6"/>
          <c:tx>
            <c:strRef>
              <c:f>データシート!$A$33</c:f>
              <c:strCache>
                <c:ptCount val="1"/>
                <c:pt idx="0">
                  <c:v>八峰町国民健康保険事業勘定特別会計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0.82</c:v>
                </c:pt>
                <c:pt idx="2">
                  <c:v>#N/A</c:v>
                </c:pt>
                <c:pt idx="3">
                  <c:v>1.58</c:v>
                </c:pt>
                <c:pt idx="4">
                  <c:v>#N/A</c:v>
                </c:pt>
                <c:pt idx="5">
                  <c:v>1.49</c:v>
                </c:pt>
                <c:pt idx="6">
                  <c:v>#N/A</c:v>
                </c:pt>
                <c:pt idx="7">
                  <c:v>0.82</c:v>
                </c:pt>
                <c:pt idx="8">
                  <c:v>#N/A</c:v>
                </c:pt>
                <c:pt idx="9">
                  <c:v>0.55000000000000004</c:v>
                </c:pt>
              </c:numCache>
            </c:numRef>
          </c:val>
          <c:extLst>
            <c:ext xmlns:c16="http://schemas.microsoft.com/office/drawing/2014/chart" uri="{C3380CC4-5D6E-409C-BE32-E72D297353CC}">
              <c16:uniqueId val="{00000006-7F3B-4DB1-9DA1-7A900F610528}"/>
            </c:ext>
          </c:extLst>
        </c:ser>
        <c:ser>
          <c:idx val="7"/>
          <c:order val="7"/>
          <c:tx>
            <c:strRef>
              <c:f>データシート!$A$34</c:f>
              <c:strCache>
                <c:ptCount val="1"/>
                <c:pt idx="0">
                  <c:v>八峰町公共下水道事業特別会計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0.44</c:v>
                </c:pt>
                <c:pt idx="2">
                  <c:v>#N/A</c:v>
                </c:pt>
                <c:pt idx="3">
                  <c:v>0.5</c:v>
                </c:pt>
                <c:pt idx="4">
                  <c:v>#N/A</c:v>
                </c:pt>
                <c:pt idx="5">
                  <c:v>0.51</c:v>
                </c:pt>
                <c:pt idx="6">
                  <c:v>#N/A</c:v>
                </c:pt>
                <c:pt idx="7">
                  <c:v>0.81</c:v>
                </c:pt>
                <c:pt idx="8">
                  <c:v>#N/A</c:v>
                </c:pt>
                <c:pt idx="9">
                  <c:v>0.72</c:v>
                </c:pt>
              </c:numCache>
            </c:numRef>
          </c:val>
          <c:extLst>
            <c:ext xmlns:c16="http://schemas.microsoft.com/office/drawing/2014/chart" uri="{C3380CC4-5D6E-409C-BE32-E72D297353CC}">
              <c16:uniqueId val="{00000007-7F3B-4DB1-9DA1-7A900F610528}"/>
            </c:ext>
          </c:extLst>
        </c:ser>
        <c:ser>
          <c:idx val="8"/>
          <c:order val="8"/>
          <c:tx>
            <c:strRef>
              <c:f>データシート!$A$35</c:f>
              <c:strCache>
                <c:ptCount val="1"/>
                <c:pt idx="0">
                  <c:v>八峰町介護保険事業勘定特別会計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1.1499999999999999</c:v>
                </c:pt>
                <c:pt idx="2">
                  <c:v>#N/A</c:v>
                </c:pt>
                <c:pt idx="3">
                  <c:v>0.77</c:v>
                </c:pt>
                <c:pt idx="4">
                  <c:v>#N/A</c:v>
                </c:pt>
                <c:pt idx="5">
                  <c:v>1.77</c:v>
                </c:pt>
                <c:pt idx="6">
                  <c:v>#N/A</c:v>
                </c:pt>
                <c:pt idx="7">
                  <c:v>1</c:v>
                </c:pt>
                <c:pt idx="8">
                  <c:v>#N/A</c:v>
                </c:pt>
                <c:pt idx="9">
                  <c:v>1.1499999999999999</c:v>
                </c:pt>
              </c:numCache>
            </c:numRef>
          </c:val>
          <c:extLst>
            <c:ext xmlns:c16="http://schemas.microsoft.com/office/drawing/2014/chart" uri="{C3380CC4-5D6E-409C-BE32-E72D297353CC}">
              <c16:uniqueId val="{00000008-7F3B-4DB1-9DA1-7A900F6105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11.69</c:v>
                </c:pt>
                <c:pt idx="2">
                  <c:v>#N/A</c:v>
                </c:pt>
                <c:pt idx="3">
                  <c:v>11.85</c:v>
                </c:pt>
                <c:pt idx="4">
                  <c:v>#N/A</c:v>
                </c:pt>
                <c:pt idx="5">
                  <c:v>8.82</c:v>
                </c:pt>
                <c:pt idx="6">
                  <c:v>#N/A</c:v>
                </c:pt>
                <c:pt idx="7">
                  <c:v>5.07</c:v>
                </c:pt>
                <c:pt idx="8">
                  <c:v>#N/A</c:v>
                </c:pt>
                <c:pt idx="9">
                  <c:v>6.23</c:v>
                </c:pt>
              </c:numCache>
            </c:numRef>
          </c:val>
          <c:extLst>
            <c:ext xmlns:c16="http://schemas.microsoft.com/office/drawing/2014/chart" uri="{C3380CC4-5D6E-409C-BE32-E72D297353CC}">
              <c16:uniqueId val="{00000009-7F3B-4DB1-9DA1-7A900F610528}"/>
            </c:ext>
          </c:extLst>
        </c:ser>
        <c:dLbls>
          <c:showLegendKey val="0"/>
          <c:showVal val="0"/>
          <c:showCatName val="0"/>
          <c:showSerName val="0"/>
          <c:showPercent val="0"/>
          <c:showBubbleSize val="0"/>
        </c:dLbls>
        <c:gapWidth val="150"/>
        <c:overlap val="100"/>
        <c:axId val="249755520"/>
        <c:axId val="249757056"/>
      </c:barChart>
      <c:catAx>
        <c:axId val="24975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757056"/>
        <c:crosses val="autoZero"/>
        <c:auto val="1"/>
        <c:lblAlgn val="ctr"/>
        <c:lblOffset val="100"/>
        <c:tickLblSkip val="1"/>
        <c:tickMarkSkip val="1"/>
        <c:noMultiLvlLbl val="0"/>
      </c:catAx>
      <c:valAx>
        <c:axId val="24975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75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915</c:v>
                </c:pt>
                <c:pt idx="5">
                  <c:v>916</c:v>
                </c:pt>
                <c:pt idx="8">
                  <c:v>910</c:v>
                </c:pt>
                <c:pt idx="11">
                  <c:v>937</c:v>
                </c:pt>
                <c:pt idx="14">
                  <c:v>898</c:v>
                </c:pt>
              </c:numCache>
            </c:numRef>
          </c:val>
          <c:extLst>
            <c:ext xmlns:c16="http://schemas.microsoft.com/office/drawing/2014/chart" uri="{C3380CC4-5D6E-409C-BE32-E72D297353CC}">
              <c16:uniqueId val="{00000000-AFDD-4DBC-89AD-ACAFD59B24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AFDD-4DBC-89AD-ACAFD59B24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17</c:v>
                </c:pt>
                <c:pt idx="6">
                  <c:v>15</c:v>
                </c:pt>
                <c:pt idx="9">
                  <c:v>15</c:v>
                </c:pt>
                <c:pt idx="12">
                  <c:v>15</c:v>
                </c:pt>
              </c:numCache>
            </c:numRef>
          </c:val>
          <c:extLst>
            <c:ext xmlns:c16="http://schemas.microsoft.com/office/drawing/2014/chart" uri="{C3380CC4-5D6E-409C-BE32-E72D297353CC}">
              <c16:uniqueId val="{00000002-AFDD-4DBC-89AD-ACAFD59B24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6</c:v>
                </c:pt>
                <c:pt idx="6">
                  <c:v>5</c:v>
                </c:pt>
                <c:pt idx="9">
                  <c:v>4</c:v>
                </c:pt>
                <c:pt idx="12">
                  <c:v>4</c:v>
                </c:pt>
              </c:numCache>
            </c:numRef>
          </c:val>
          <c:extLst>
            <c:ext xmlns:c16="http://schemas.microsoft.com/office/drawing/2014/chart" uri="{C3380CC4-5D6E-409C-BE32-E72D297353CC}">
              <c16:uniqueId val="{00000003-AFDD-4DBC-89AD-ACAFD59B24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343</c:v>
                </c:pt>
                <c:pt idx="3">
                  <c:v>323</c:v>
                </c:pt>
                <c:pt idx="6">
                  <c:v>314</c:v>
                </c:pt>
                <c:pt idx="9">
                  <c:v>329</c:v>
                </c:pt>
                <c:pt idx="12">
                  <c:v>302</c:v>
                </c:pt>
              </c:numCache>
            </c:numRef>
          </c:val>
          <c:extLst>
            <c:ext xmlns:c16="http://schemas.microsoft.com/office/drawing/2014/chart" uri="{C3380CC4-5D6E-409C-BE32-E72D297353CC}">
              <c16:uniqueId val="{00000004-AFDD-4DBC-89AD-ACAFD59B24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DD-4DBC-89AD-ACAFD59B24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DD-4DBC-89AD-ACAFD59B24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834</c:v>
                </c:pt>
                <c:pt idx="3">
                  <c:v>839</c:v>
                </c:pt>
                <c:pt idx="6">
                  <c:v>862</c:v>
                </c:pt>
                <c:pt idx="9">
                  <c:v>900</c:v>
                </c:pt>
                <c:pt idx="12">
                  <c:v>888</c:v>
                </c:pt>
              </c:numCache>
            </c:numRef>
          </c:val>
          <c:extLst>
            <c:ext xmlns:c16="http://schemas.microsoft.com/office/drawing/2014/chart" uri="{C3380CC4-5D6E-409C-BE32-E72D297353CC}">
              <c16:uniqueId val="{00000007-AFDD-4DBC-89AD-ACAFD59B242B}"/>
            </c:ext>
          </c:extLst>
        </c:ser>
        <c:dLbls>
          <c:showLegendKey val="0"/>
          <c:showVal val="0"/>
          <c:showCatName val="0"/>
          <c:showSerName val="0"/>
          <c:showPercent val="0"/>
          <c:showBubbleSize val="0"/>
        </c:dLbls>
        <c:gapWidth val="100"/>
        <c:overlap val="100"/>
        <c:axId val="176268416"/>
        <c:axId val="176270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287</c:v>
                </c:pt>
                <c:pt idx="2">
                  <c:v>#N/A</c:v>
                </c:pt>
                <c:pt idx="3">
                  <c:v>#N/A</c:v>
                </c:pt>
                <c:pt idx="4">
                  <c:v>270</c:v>
                </c:pt>
                <c:pt idx="5">
                  <c:v>#N/A</c:v>
                </c:pt>
                <c:pt idx="6">
                  <c:v>#N/A</c:v>
                </c:pt>
                <c:pt idx="7">
                  <c:v>286</c:v>
                </c:pt>
                <c:pt idx="8">
                  <c:v>#N/A</c:v>
                </c:pt>
                <c:pt idx="9">
                  <c:v>#N/A</c:v>
                </c:pt>
                <c:pt idx="10">
                  <c:v>311</c:v>
                </c:pt>
                <c:pt idx="11">
                  <c:v>#N/A</c:v>
                </c:pt>
                <c:pt idx="12">
                  <c:v>#N/A</c:v>
                </c:pt>
                <c:pt idx="13">
                  <c:v>311</c:v>
                </c:pt>
                <c:pt idx="14">
                  <c:v>#N/A</c:v>
                </c:pt>
              </c:numCache>
            </c:numRef>
          </c:val>
          <c:smooth val="0"/>
          <c:extLst>
            <c:ext xmlns:c16="http://schemas.microsoft.com/office/drawing/2014/chart" uri="{C3380CC4-5D6E-409C-BE32-E72D297353CC}">
              <c16:uniqueId val="{00000008-AFDD-4DBC-89AD-ACAFD59B242B}"/>
            </c:ext>
          </c:extLst>
        </c:ser>
        <c:dLbls>
          <c:showLegendKey val="0"/>
          <c:showVal val="0"/>
          <c:showCatName val="0"/>
          <c:showSerName val="0"/>
          <c:showPercent val="0"/>
          <c:showBubbleSize val="0"/>
        </c:dLbls>
        <c:marker val="1"/>
        <c:smooth val="0"/>
        <c:axId val="176268416"/>
        <c:axId val="176270336"/>
      </c:lineChart>
      <c:catAx>
        <c:axId val="17626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270336"/>
        <c:crosses val="autoZero"/>
        <c:auto val="1"/>
        <c:lblAlgn val="ctr"/>
        <c:lblOffset val="100"/>
        <c:tickLblSkip val="1"/>
        <c:tickMarkSkip val="1"/>
        <c:noMultiLvlLbl val="0"/>
      </c:catAx>
      <c:valAx>
        <c:axId val="17627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6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8531</c:v>
                </c:pt>
                <c:pt idx="5">
                  <c:v>8654</c:v>
                </c:pt>
                <c:pt idx="8">
                  <c:v>8114</c:v>
                </c:pt>
                <c:pt idx="11">
                  <c:v>7697</c:v>
                </c:pt>
                <c:pt idx="14">
                  <c:v>7505</c:v>
                </c:pt>
              </c:numCache>
            </c:numRef>
          </c:val>
          <c:extLst>
            <c:ext xmlns:c16="http://schemas.microsoft.com/office/drawing/2014/chart" uri="{C3380CC4-5D6E-409C-BE32-E72D297353CC}">
              <c16:uniqueId val="{00000000-8169-4C5C-8934-AA9BCD0B71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c:v>
                </c:pt>
                <c:pt idx="5">
                  <c:v>68</c:v>
                </c:pt>
                <c:pt idx="8">
                  <c:v>56</c:v>
                </c:pt>
                <c:pt idx="11">
                  <c:v>42</c:v>
                </c:pt>
                <c:pt idx="14">
                  <c:v>34</c:v>
                </c:pt>
              </c:numCache>
            </c:numRef>
          </c:val>
          <c:extLst>
            <c:ext xmlns:c16="http://schemas.microsoft.com/office/drawing/2014/chart" uri="{C3380CC4-5D6E-409C-BE32-E72D297353CC}">
              <c16:uniqueId val="{00000001-8169-4C5C-8934-AA9BCD0B71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2680</c:v>
                </c:pt>
                <c:pt idx="5">
                  <c:v>2861</c:v>
                </c:pt>
                <c:pt idx="8">
                  <c:v>3149</c:v>
                </c:pt>
                <c:pt idx="11">
                  <c:v>3397</c:v>
                </c:pt>
                <c:pt idx="14">
                  <c:v>3464</c:v>
                </c:pt>
              </c:numCache>
            </c:numRef>
          </c:val>
          <c:extLst>
            <c:ext xmlns:c16="http://schemas.microsoft.com/office/drawing/2014/chart" uri="{C3380CC4-5D6E-409C-BE32-E72D297353CC}">
              <c16:uniqueId val="{00000002-8169-4C5C-8934-AA9BCD0B71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69-4C5C-8934-AA9BCD0B71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69-4C5C-8934-AA9BCD0B71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c:v>
                </c:pt>
                <c:pt idx="3">
                  <c:v>10</c:v>
                </c:pt>
                <c:pt idx="6">
                  <c:v>6</c:v>
                </c:pt>
                <c:pt idx="9">
                  <c:v>5</c:v>
                </c:pt>
                <c:pt idx="12">
                  <c:v>4</c:v>
                </c:pt>
              </c:numCache>
            </c:numRef>
          </c:val>
          <c:extLst>
            <c:ext xmlns:c16="http://schemas.microsoft.com/office/drawing/2014/chart" uri="{C3380CC4-5D6E-409C-BE32-E72D297353CC}">
              <c16:uniqueId val="{00000005-8169-4C5C-8934-AA9BCD0B71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640</c:v>
                </c:pt>
                <c:pt idx="3">
                  <c:v>582</c:v>
                </c:pt>
                <c:pt idx="6">
                  <c:v>439</c:v>
                </c:pt>
                <c:pt idx="9">
                  <c:v>627</c:v>
                </c:pt>
                <c:pt idx="12">
                  <c:v>527</c:v>
                </c:pt>
              </c:numCache>
            </c:numRef>
          </c:val>
          <c:extLst>
            <c:ext xmlns:c16="http://schemas.microsoft.com/office/drawing/2014/chart" uri="{C3380CC4-5D6E-409C-BE32-E72D297353CC}">
              <c16:uniqueId val="{00000006-8169-4C5C-8934-AA9BCD0B71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c:v>
                </c:pt>
                <c:pt idx="3">
                  <c:v>15</c:v>
                </c:pt>
                <c:pt idx="6">
                  <c:v>10</c:v>
                </c:pt>
                <c:pt idx="9">
                  <c:v>7</c:v>
                </c:pt>
                <c:pt idx="12">
                  <c:v>4</c:v>
                </c:pt>
              </c:numCache>
            </c:numRef>
          </c:val>
          <c:extLst>
            <c:ext xmlns:c16="http://schemas.microsoft.com/office/drawing/2014/chart" uri="{C3380CC4-5D6E-409C-BE32-E72D297353CC}">
              <c16:uniqueId val="{00000007-8169-4C5C-8934-AA9BCD0B71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3463</c:v>
                </c:pt>
                <c:pt idx="3">
                  <c:v>3313</c:v>
                </c:pt>
                <c:pt idx="6">
                  <c:v>3154</c:v>
                </c:pt>
                <c:pt idx="9">
                  <c:v>3039</c:v>
                </c:pt>
                <c:pt idx="12">
                  <c:v>2958</c:v>
                </c:pt>
              </c:numCache>
            </c:numRef>
          </c:val>
          <c:extLst>
            <c:ext xmlns:c16="http://schemas.microsoft.com/office/drawing/2014/chart" uri="{C3380CC4-5D6E-409C-BE32-E72D297353CC}">
              <c16:uniqueId val="{00000008-8169-4C5C-8934-AA9BCD0B71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75</c:v>
                </c:pt>
                <c:pt idx="3">
                  <c:v>59</c:v>
                </c:pt>
                <c:pt idx="6">
                  <c:v>44</c:v>
                </c:pt>
                <c:pt idx="9">
                  <c:v>29</c:v>
                </c:pt>
                <c:pt idx="12">
                  <c:v>14</c:v>
                </c:pt>
              </c:numCache>
            </c:numRef>
          </c:val>
          <c:extLst>
            <c:ext xmlns:c16="http://schemas.microsoft.com/office/drawing/2014/chart" uri="{C3380CC4-5D6E-409C-BE32-E72D297353CC}">
              <c16:uniqueId val="{00000009-8169-4C5C-8934-AA9BCD0B71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7703</c:v>
                </c:pt>
                <c:pt idx="3">
                  <c:v>8041</c:v>
                </c:pt>
                <c:pt idx="6">
                  <c:v>7785</c:v>
                </c:pt>
                <c:pt idx="9">
                  <c:v>7708</c:v>
                </c:pt>
                <c:pt idx="12">
                  <c:v>7289</c:v>
                </c:pt>
              </c:numCache>
            </c:numRef>
          </c:val>
          <c:extLst>
            <c:ext xmlns:c16="http://schemas.microsoft.com/office/drawing/2014/chart" uri="{C3380CC4-5D6E-409C-BE32-E72D297353CC}">
              <c16:uniqueId val="{0000000A-8169-4C5C-8934-AA9BCD0B7167}"/>
            </c:ext>
          </c:extLst>
        </c:ser>
        <c:dLbls>
          <c:showLegendKey val="0"/>
          <c:showVal val="0"/>
          <c:showCatName val="0"/>
          <c:showSerName val="0"/>
          <c:showPercent val="0"/>
          <c:showBubbleSize val="0"/>
        </c:dLbls>
        <c:gapWidth val="100"/>
        <c:overlap val="100"/>
        <c:axId val="261873024"/>
        <c:axId val="26175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630</c:v>
                </c:pt>
                <c:pt idx="2">
                  <c:v>#N/A</c:v>
                </c:pt>
                <c:pt idx="3">
                  <c:v>#N/A</c:v>
                </c:pt>
                <c:pt idx="4">
                  <c:v>437</c:v>
                </c:pt>
                <c:pt idx="5">
                  <c:v>#N/A</c:v>
                </c:pt>
                <c:pt idx="6">
                  <c:v>#N/A</c:v>
                </c:pt>
                <c:pt idx="7">
                  <c:v>120</c:v>
                </c:pt>
                <c:pt idx="8">
                  <c:v>#N/A</c:v>
                </c:pt>
                <c:pt idx="9">
                  <c:v>#N/A</c:v>
                </c:pt>
                <c:pt idx="10">
                  <c:v>279</c:v>
                </c:pt>
                <c:pt idx="11">
                  <c:v>#N/A</c:v>
                </c:pt>
                <c:pt idx="12">
                  <c:v>#N/A</c:v>
                </c:pt>
                <c:pt idx="13">
                  <c:v>0</c:v>
                </c:pt>
                <c:pt idx="14">
                  <c:v>#N/A</c:v>
                </c:pt>
              </c:numCache>
            </c:numRef>
          </c:val>
          <c:smooth val="0"/>
          <c:extLst>
            <c:ext xmlns:c16="http://schemas.microsoft.com/office/drawing/2014/chart" uri="{C3380CC4-5D6E-409C-BE32-E72D297353CC}">
              <c16:uniqueId val="{0000000B-8169-4C5C-8934-AA9BCD0B7167}"/>
            </c:ext>
          </c:extLst>
        </c:ser>
        <c:dLbls>
          <c:showLegendKey val="0"/>
          <c:showVal val="0"/>
          <c:showCatName val="0"/>
          <c:showSerName val="0"/>
          <c:showPercent val="0"/>
          <c:showBubbleSize val="0"/>
        </c:dLbls>
        <c:marker val="1"/>
        <c:smooth val="0"/>
        <c:axId val="261873024"/>
        <c:axId val="261756416"/>
      </c:lineChart>
      <c:catAx>
        <c:axId val="26187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756416"/>
        <c:crosses val="autoZero"/>
        <c:auto val="1"/>
        <c:lblAlgn val="ctr"/>
        <c:lblOffset val="100"/>
        <c:tickLblSkip val="1"/>
        <c:tickMarkSkip val="1"/>
        <c:noMultiLvlLbl val="0"/>
      </c:catAx>
      <c:valAx>
        <c:axId val="26175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87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2845</c:v>
                </c:pt>
                <c:pt idx="1">
                  <c:v>3080</c:v>
                </c:pt>
                <c:pt idx="2">
                  <c:v>3087</c:v>
                </c:pt>
              </c:numCache>
            </c:numRef>
          </c:val>
          <c:extLst>
            <c:ext xmlns:c16="http://schemas.microsoft.com/office/drawing/2014/chart" uri="{C3380CC4-5D6E-409C-BE32-E72D297353CC}">
              <c16:uniqueId val="{00000000-92C4-4946-8AEA-769E2BAE88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92C4-4946-8AEA-769E2BAE88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1251</c:v>
                </c:pt>
                <c:pt idx="1">
                  <c:v>1244</c:v>
                </c:pt>
                <c:pt idx="2">
                  <c:v>1246</c:v>
                </c:pt>
              </c:numCache>
            </c:numRef>
          </c:val>
          <c:extLst>
            <c:ext xmlns:c16="http://schemas.microsoft.com/office/drawing/2014/chart" uri="{C3380CC4-5D6E-409C-BE32-E72D297353CC}">
              <c16:uniqueId val="{00000002-92C4-4946-8AEA-769E2BAE88C6}"/>
            </c:ext>
          </c:extLst>
        </c:ser>
        <c:dLbls>
          <c:showLegendKey val="0"/>
          <c:showVal val="0"/>
          <c:showCatName val="0"/>
          <c:showSerName val="0"/>
          <c:showPercent val="0"/>
          <c:showBubbleSize val="0"/>
        </c:dLbls>
        <c:gapWidth val="120"/>
        <c:overlap val="100"/>
        <c:axId val="261550848"/>
        <c:axId val="261552384"/>
      </c:barChart>
      <c:catAx>
        <c:axId val="2615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1552384"/>
        <c:crosses val="autoZero"/>
        <c:auto val="1"/>
        <c:lblAlgn val="ctr"/>
        <c:lblOffset val="100"/>
        <c:tickLblSkip val="1"/>
        <c:tickMarkSkip val="1"/>
        <c:noMultiLvlLbl val="0"/>
      </c:catAx>
      <c:valAx>
        <c:axId val="261552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155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{A86FEDA8-85A1-4DAB-81A4-B5D785277E08}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1B4-4DE5-9454-B6067B373E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{5438C772-5299-42C8-9DC4-1416C3B6116B}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B4-4DE5-9454-B6067B373E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{363ADB02-639A-42D9-8054-ABC1475E6D14}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B4-4DE5-9454-B6067B373E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{446793AA-8E7B-44D0-A7BE-E12F71654CE5}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B4-4DE5-9454-B6067B373E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{A5D7DFA4-D876-4F3C-ABA9-88CB1AA680BD}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B4-4DE5-9454-B6067B373EE4}"/>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{71051EED-6401-4710-8F10-EAAB753970D8}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1B4-4DE5-9454-B6067B373EE4}"/>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{DE1F61C3-D4B3-488F-8FF8-D52C6230B784}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1B4-4DE5-9454-B6067B373EE4}"/>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{F6360778-BF4F-4658-801A-F472D9235F16}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1B4-4DE5-9454-B6067B373EE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{EC57431E-3712-4951-8F9C-E8D2E8246350}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1B4-4DE5-9454-B6067B373E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c:v>
                </c:pt>
                <c:pt idx="16">
                  <c:v>55</c:v>
                </c:pt>
                <c:pt idx="24">
                  <c:v>54.4</c:v>
                </c:pt>
                <c:pt idx="32">
                  <c:v>57</c:v>
                </c:pt>
              </c:numCache>
            </c:numRef>
          </c:xVal>
          <c:yVal>
            <c:numRef>
              <c:f>公会計指標分析・財政指標組合せ分析表!$BP$51:$DC$51</c:f>
              <c:numCache>
                <c:formatCode>#,##0.0;"▲ "#,##0.0</c:formatCode>
                <c:ptCount val="40"/>
                <c:pt idx="8">
                  <c:v>12.4</c:v>
                </c:pt>
                <c:pt idx="16">
                  <c:v>3.5</c:v>
                </c:pt>
                <c:pt idx="24">
                  <c:v>8.6999999999999993</c:v>
                </c:pt>
              </c:numCache>
            </c:numRef>
          </c:yVal>
          <c:smooth val="0"/>
          <c:extLst>
            <c:ext xmlns:c16="http://schemas.microsoft.com/office/drawing/2014/chart" uri="{C3380CC4-5D6E-409C-BE32-E72D297353CC}">
              <c16:uniqueId val="{00000009-A1B4-4DE5-9454-B6067B373E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{0D7D634C-3692-4698-870D-6EF560F67AB2}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1B4-4DE5-9454-B6067B373E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{F77B7E38-1000-4D6B-B1F5-E22EC6C6EF6F}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B4-4DE5-9454-B6067B373E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{BCD8A1AA-5043-451D-82DC-324BA260AFB8}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B4-4DE5-9454-B6067B373E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{A891B42B-CCFF-46FF-B5DC-04FD96B3F922}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B4-4DE5-9454-B6067B373E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{21C9B4A9-72AE-4198-8C55-3FA48EE500B6}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B4-4DE5-9454-B6067B373EE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{EE227E1D-6342-48F5-9CCC-3694F71579A4}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1B4-4DE5-9454-B6067B373EE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{4946FCFD-E86D-48D4-B358-11C62D807CD3}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1B4-4DE5-9454-B6067B373EE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{300997CA-AE08-4A14-9AB6-4E8A3CFD8A3D}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1B4-4DE5-9454-B6067B373EE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{444730FA-170F-4755-86B9-D8E64192D0D6}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1B4-4DE5-9454-B6067B373E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1B4-4DE5-9454-B6067B373EE4}"/>
            </c:ext>
          </c:extLst>
        </c:ser>
        <c:dLbls>
          <c:showLegendKey val="0"/>
          <c:showVal val="1"/>
          <c:showCatName val="0"/>
          <c:showSerName val="0"/>
          <c:showPercent val="0"/>
          <c:showBubbleSize val="0"/>
        </c:dLbls>
        <c:axId val="276733312"/>
        <c:axId val="276743680"/>
      </c:scatterChart>
      <c:valAx>
        <c:axId val="276733312"/>
        <c:scaling>
          <c:orientation val="minMax"/>
          <c:max val="59.5"/>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6743680"/>
        <c:crosses val="autoZero"/>
        <c:crossBetween val="midCat"/>
      </c:valAx>
      <c:valAx>
        <c:axId val="276743680"/>
        <c:scaling>
          <c:orientation val="minMax"/>
          <c:max val="1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6733312"/>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{DFF2E4FC-029A-42CF-A5EA-DE77C5CC3415}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AF-4A68-8404-90D6AAFD8F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{713244B3-8C9C-43C4-916D-C1AA7BEF311B}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AF-4A68-8404-90D6AAFD8F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{76CD56E3-20AF-4632-B897-50CE722A85E1}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AF-4A68-8404-90D6AAFD8F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{6C29B55C-67BA-4DCC-959A-11F84BD1FB0B}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AF-4A68-8404-90D6AAFD8F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{D68164F5-9D93-49E0-8207-FCA2EB5A17BE}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AF-4A68-8404-90D6AAFD8F8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{ACA82A72-C900-4255-A195-23F2763CF828}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AF-4A68-8404-90D6AAFD8F8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{5BDBA211-886D-4998-99EE-28BBD6EDA327}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AF-4A68-8404-90D6AAFD8F8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{43AB16DA-09E7-4BFD-8F50-DD273F39E400}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AF-4A68-8404-90D6AAFD8F8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{34EF214D-82F9-48B8-B33D-5D0E84EE84D4}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AF-4A68-8404-90D6AAFD8F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8.1999999999999993</c:v>
                </c:pt>
                <c:pt idx="16">
                  <c:v>8.1999999999999993</c:v>
                </c:pt>
                <c:pt idx="24">
                  <c:v>8.6</c:v>
                </c:pt>
                <c:pt idx="32">
                  <c:v>9.4</c:v>
                </c:pt>
              </c:numCache>
            </c:numRef>
          </c:xVal>
          <c:yVal>
            <c:numRef>
              <c:f>公会計指標分析・財政指標組合せ分析表!$BP$73:$DC$73</c:f>
              <c:numCache>
                <c:formatCode>#,##0.0;"▲ "#,##0.0</c:formatCode>
                <c:ptCount val="40"/>
                <c:pt idx="0">
                  <c:v>18.5</c:v>
                </c:pt>
                <c:pt idx="8">
                  <c:v>12.4</c:v>
                </c:pt>
                <c:pt idx="16">
                  <c:v>3.5</c:v>
                </c:pt>
                <c:pt idx="24">
                  <c:v>8.6999999999999993</c:v>
                </c:pt>
              </c:numCache>
            </c:numRef>
          </c:yVal>
          <c:smooth val="0"/>
          <c:extLst>
            <c:ext xmlns:c16="http://schemas.microsoft.com/office/drawing/2014/chart" uri="{C3380CC4-5D6E-409C-BE32-E72D297353CC}">
              <c16:uniqueId val="{00000009-85AF-4A68-8404-90D6AAFD8F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{1F6F67EF-3CE7-445C-A8B3-2D076F2DCFEF}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AF-4A68-8404-90D6AAFD8F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{CA24A14C-C1BF-40E9-ACA4-CC0475761AA1}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AF-4A68-8404-90D6AAFD8F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{7455190C-8770-40BC-8590-4F6E11B023DB}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AF-4A68-8404-90D6AAFD8F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{F3583858-5651-4179-B85F-403D50D27ECF}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AF-4A68-8404-90D6AAFD8F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{32F0A9B1-049A-4B23-9E1F-1C7762B8AA36}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AF-4A68-8404-90D6AAFD8F82}"/>
                </c:ext>
              </c:extLst>
            </c:dLbl>
            <c:dLbl>
              <c:idx val="8"/>
              <c:layout>
                <c:manualLayout>
                  <c:x val="-4.5160355153971203E-2"/>
                  <c:y val="-4.349592131553601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{0834FF83-0B81-4422-B4C0-59AEF51F1CAC}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AF-4A68-8404-90D6AAFD8F82}"/>
                </c:ext>
              </c:extLst>
            </c:dLbl>
            <c:dLbl>
              <c:idx val="16"/>
              <c:layout>
                <c:manualLayout>
                  <c:x val="-4.5160355153971272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{455760CC-BF3E-4A4D-ABB7-0B41EB037C62}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AF-4A68-8404-90D6AAFD8F82}"/>
                </c:ext>
              </c:extLst>
            </c:dLbl>
            <c:dLbl>
              <c:idx val="24"/>
              <c:layout>
                <c:manualLayout>
                  <c:x val="-1.8235628084250059E-2"/>
                  <c:y val="-8.13373728600520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{203365DD-C858-4345-B74A-719B0EECC16A}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AF-4A68-8404-90D6AAFD8F82}"/>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{3DDC5947-9D89-403F-870C-2163F061BE44}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AF-4A68-8404-90D6AAFD8F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5AF-4A68-8404-90D6AAFD8F82}"/>
            </c:ext>
          </c:extLst>
        </c:ser>
        <c:dLbls>
          <c:showLegendKey val="0"/>
          <c:showVal val="1"/>
          <c:showCatName val="0"/>
          <c:showSerName val="0"/>
          <c:showPercent val="0"/>
          <c:showBubbleSize val="0"/>
        </c:dLbls>
        <c:axId val="277576704"/>
        <c:axId val="277632128"/>
      </c:scatterChart>
      <c:valAx>
        <c:axId val="277576704"/>
        <c:scaling>
          <c:orientation val="minMax"/>
          <c:max val="9.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7632128"/>
        <c:crosses val="autoZero"/>
        <c:crossBetween val="midCat"/>
      </c:valAx>
      <c:valAx>
        <c:axId val="277632128"/>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757670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前年比１２百万円減少し、算入公債費等は３９百万円減少した。これは、八峰町保健センター建設事業の償還終了が主要因となっている。今後も過疎対策事業債等を活用した関連事業の実施により比率は同程度で推移する見込みである。公営企業債の元利償還金に対する繰入金は、簡易水道事業で平成２１年度から２８年度に実施した観海地区の施設更新事業の償還開始等により増加傾向にあるものの、下水道事業の元金償還が一部終了し減少傾向にあることから横ばいで推移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今後は建設事業の限度額を設定することで地方債の発行を抑制し、公債費負担の平準化を図りながら適正な財政運営に努める。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に係る地方債の現在高が４１９百万円の減、職員構成の若年化により退職手当負担見込額が１００百万円減となったことなどから、将来負担額全体で６１９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充当可能財源等については、財政調整基金残高の増に伴い充当可能基金が６７百万円増となったものの基準財政需要額算入見込額が１９２百万円の減となり、全体では１３３百万円の減となった。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を充当可能財源が上回り比率なしとなった。今後も地方債発行額を元金償還額と均等させることで将来負担比率の分子縮小を目指すが、普通交付税合併算定替の段階的縮減により標準財政規模も縮小していることから、毎年シミュレーションを行い、比率の動向を注視しながら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秋田県八峰町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財政調整基金残高が３，０８７百万円、前年度比７百万円増となったこと等から、基金全体としては１０百万円の増となった。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今後、財政調整基金は毎年取り崩す見込みであり、減債基金、その他特定目的基金についても横ばい、または減少する見込みであるため基金全体が減少していく見込みである。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今後は、地方交付税が人口減少の影響により減額となることが懸念されるため、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大幅な取り崩しを回避するため歳出構造の改革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に取り組む</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合併町村振興基金　　地域における住民の連帯と強化及び旧町村単位での地域振興に資する事業に充てる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　　　　　高齢者の地域保健福祉の増進を目的とした施策の実施に要する経費に充てる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雇用創出基金　　　　　雇用の機会を創出する事業に充てる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観光振興基金　　　　　観光の振興を目的とした施策の実施に要する経費に充当する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ふるさと八峰応援基金　寄付者の思いを実現化し、多様な人々の参加による個性豊かな活力あふれるふるさとづくりに資する事業に充当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雇用創出基金　　　　　雇用創出活動支援事業補助金の財源に充当しており、前年度比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ふるさと八峰応援基金　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百万円を積立したが、ＪＴＢへ事務委託したことにより前年度比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上記以外の、その他特定目的基金については、基金利子の積立のみであり、増減はわずかである。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合併町村振興基金　　　合併特例債を活用して造成した基金であり、起債償還が終了した積立原資部分の取崩しは認められているが、初回積立（平成１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８年度）の償還終了が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３年度であるため、当面の間は取り崩しを行わない。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果実運用基金でソフト事業に充当することにしているが、近年の低金利の影響で年間約１５～２０万円程度の利子であるため、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取崩しが行われていない。今後は制度改正により活用が可能になるが利率の上昇がない限り取崩しは行わない予定である。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雇用創出基金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利子以外の積立はしないことにしており、事業執行によって残高は減少していく見込みである。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観光振興基金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現在、取崩しをして充当する事業計画がないため、残高は横ばいとなる見込みである。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ふるさと八峰応援基金　寄附金は順調に伸びてきているものの、ＪＴＢに事務委託しており返礼品を含む事務費が６割を占めるため残るのは４割程度で</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ある。今後も計画的に活用する予定であり、残高は減少していく見込みである。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公園管理分や生薬事業分及び財源補てんとして１２１百万円の取崩しを行ったが、前年度決算剰余金のうち１２０百万円と条例で規定している土地建物貸付収入等の積立があり７百万円の増となった。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今後は、普通交付税の合併算定替の段階的縮減が進み、積立額を取崩し額が上回る予定であるが、公共施設等の老朽化や災害に対応するため、ある程度の蓄えが必要と考える。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大幅な取り崩しを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回避するため歳出構造の改革に取り組む必要がある。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基金利子の積立のみであるため、わずかに増加している。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繰上償還の見込みがないため今後も残高は横ばいとなる見込みである。今後、繰上償還の必要が生じれば基金の取り崩しを検討する。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7,197
7,149
234.14
6,123,599
5,832,009
265,027
4,012,002
7,289,383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00000000-0008-0000-0D00-000031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平成３０年度において、類似団体平均を２．０ポイント下回っている。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庁舎の火災により平成２１年度に現庁舎を建設したことが主な要因である。今後は、「公共施設等総合管理計画」に基づき遊休施設の除却を計画的に進めることにしており、保有する公共建築物等の延床面積２８％縮減を目標に指標が悪化しないよう努めていく。</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4483735"/>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572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723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425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4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4867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03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507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509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65422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0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143129</xdr:rowOff>
    </xdr:from>
    <xdr:to>
      <xdr:col>19</xdr:col>
      <xdr:colOff>187325</xdr:colOff>
      <xdr:row>30</xdr:row>
      <xdr:rowOff>73279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1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22479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109845"/>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22479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153025"/>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31115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15302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480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484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487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64406</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5207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73042</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１０１．０ポイント上回る５１８．１％となった。これは平成２６・２７年度に実施した統合小学校及び統合中学校の建設工事により地方債残高が増加したことが要因である。今後は地方債の新規発行抑制や、継続事業の見直しにより町の将来的な財政負担の軽減を図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4544804"/>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43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4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316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33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34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38762</xdr:rowOff>
    </xdr:from>
    <xdr:to>
      <xdr:col>76</xdr:col>
      <xdr:colOff>73025</xdr:colOff>
      <xdr:row>30</xdr:row>
      <xdr:rowOff>140362</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1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61639</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03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2368</xdr:rowOff>
    </xdr:from>
    <xdr:to>
      <xdr:col>72</xdr:col>
      <xdr:colOff>123825</xdr:colOff>
      <xdr:row>30</xdr:row>
      <xdr:rowOff>103968</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1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53168</xdr:rowOff>
    </xdr:from>
    <xdr:to>
      <xdr:col>76</xdr:col>
      <xdr:colOff>22225</xdr:colOff>
      <xdr:row>30</xdr:row>
      <xdr:rowOff>89562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084300" y="5196668"/>
          <a:ext cx="7112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544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120495</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49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7,197
7,149
234.14
6,123,599
5,832,009
265,027
4,012,002
7,289,383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122555</xdr:rowOff>
    </xdr:from>
    <xdr:to>
      <xdr:col>24</xdr:col>
      <xdr:colOff>114300</xdr:colOff>
      <xdr:row>40</xdr:row>
      <xdr:rowOff>52705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100982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80645</xdr:rowOff>
    </xdr:from>
    <xdr:to>
      <xdr:col>20</xdr:col>
      <xdr:colOff>38100</xdr:colOff>
      <xdr:row>41</xdr:row>
      <xdr:rowOff>10795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xdr:rowOff>
    </xdr:from>
    <xdr:to>
      <xdr:col>24</xdr:col>
      <xdr:colOff>63500</xdr:colOff>
      <xdr:row>40</xdr:row>
      <xdr:rowOff>131445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85990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31115</xdr:rowOff>
    </xdr:from>
    <xdr:to>
      <xdr:col>15</xdr:col>
      <xdr:colOff>101600</xdr:colOff>
      <xdr:row>41</xdr:row>
      <xdr:rowOff>132715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131445</xdr:rowOff>
    </xdr:from>
    <xdr:to>
      <xdr:col>19</xdr:col>
      <xdr:colOff>177800</xdr:colOff>
      <xdr:row>41</xdr:row>
      <xdr:rowOff>81915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98944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156845</xdr:rowOff>
    </xdr:from>
    <xdr:to>
      <xdr:col>10</xdr:col>
      <xdr:colOff>165100</xdr:colOff>
      <xdr:row>42</xdr:row>
      <xdr:rowOff>86995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81915</xdr:rowOff>
    </xdr:from>
    <xdr:to>
      <xdr:col>15</xdr:col>
      <xdr:colOff>50800</xdr:colOff>
      <xdr:row>42</xdr:row>
      <xdr:rowOff>36195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711136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1922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123842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78122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75609</xdr:rowOff>
    </xdr:from>
    <xdr:to>
      <xdr:col>55</xdr:col>
      <xdr:colOff>50800</xdr:colOff>
      <xdr:row>42</xdr:row>
      <xdr:rowOff>5759</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710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161986</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701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77460</xdr:rowOff>
    </xdr:from>
    <xdr:to>
      <xdr:col>50</xdr:col>
      <xdr:colOff>165100</xdr:colOff>
      <xdr:row>42</xdr:row>
      <xdr:rowOff>7610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71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126409</xdr:rowOff>
    </xdr:from>
    <xdr:to>
      <xdr:col>55</xdr:col>
      <xdr:colOff>0</xdr:colOff>
      <xdr:row>41</xdr:row>
      <xdr:rowOff>128260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7155859"/>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79232</xdr:rowOff>
    </xdr:from>
    <xdr:to>
      <xdr:col>46</xdr:col>
      <xdr:colOff>38100</xdr:colOff>
      <xdr:row>42</xdr:row>
      <xdr:rowOff>9382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71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128260</xdr:rowOff>
    </xdr:from>
    <xdr:to>
      <xdr:col>50</xdr:col>
      <xdr:colOff>114300</xdr:colOff>
      <xdr:row>41</xdr:row>
      <xdr:rowOff>130032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7157710"/>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80794</xdr:rowOff>
    </xdr:from>
    <xdr:to>
      <xdr:col>41</xdr:col>
      <xdr:colOff>101600</xdr:colOff>
      <xdr:row>42</xdr:row>
      <xdr:rowOff>10944</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711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130032</xdr:rowOff>
    </xdr:from>
    <xdr:to>
      <xdr:col>45</xdr:col>
      <xdr:colOff>177800</xdr:colOff>
      <xdr:row>41</xdr:row>
      <xdr:rowOff>131594</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7159482"/>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170187</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71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509</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72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2071</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72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584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33762</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673600"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50437</xdr:rowOff>
    </xdr:from>
    <xdr:to>
      <xdr:col>20</xdr:col>
      <xdr:colOff>38100</xdr:colOff>
      <xdr:row>59</xdr:row>
      <xdr:rowOff>152037</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746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101237</xdr:rowOff>
    </xdr:from>
    <xdr:to>
      <xdr:col>24</xdr:col>
      <xdr:colOff>63500</xdr:colOff>
      <xdr:row>59</xdr:row>
      <xdr:rowOff>106135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3797300" y="1021678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78196</xdr:rowOff>
    </xdr:from>
    <xdr:to>
      <xdr:col>15</xdr:col>
      <xdr:colOff>101600</xdr:colOff>
      <xdr:row>60</xdr:row>
      <xdr:rowOff>8346</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101237</xdr:rowOff>
    </xdr:from>
    <xdr:to>
      <xdr:col>19</xdr:col>
      <xdr:colOff>177800</xdr:colOff>
      <xdr:row>59</xdr:row>
      <xdr:rowOff>128996</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908300" y="102167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59</xdr:row>
      <xdr:rowOff>158387</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019300" y="1024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143164</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24873</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E00-0000D5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E00-0000D7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E00-0000D9000000}"/>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67275</xdr:rowOff>
    </xdr:from>
    <xdr:to>
      <xdr:col>55</xdr:col>
      <xdr:colOff>50800</xdr:colOff>
      <xdr:row>62</xdr:row>
      <xdr:rowOff>168875</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10426700" y="106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45702</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10515600" y="1067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79985</xdr:rowOff>
    </xdr:from>
    <xdr:to>
      <xdr:col>50</xdr:col>
      <xdr:colOff>165100</xdr:colOff>
      <xdr:row>63</xdr:row>
      <xdr:rowOff>10135</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9588500" y="107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118075</xdr:rowOff>
    </xdr:from>
    <xdr:to>
      <xdr:col>55</xdr:col>
      <xdr:colOff>0</xdr:colOff>
      <xdr:row>62</xdr:row>
      <xdr:rowOff>130785</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39300" y="10747975"/>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84607</xdr:rowOff>
    </xdr:from>
    <xdr:to>
      <xdr:col>46</xdr:col>
      <xdr:colOff>38100</xdr:colOff>
      <xdr:row>63</xdr:row>
      <xdr:rowOff>14757</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8699500" y="107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130785</xdr:rowOff>
    </xdr:from>
    <xdr:to>
      <xdr:col>50</xdr:col>
      <xdr:colOff>114300</xdr:colOff>
      <xdr:row>62</xdr:row>
      <xdr:rowOff>135407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8750300" y="10760685"/>
          <a:ext cx="8890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88689</xdr:rowOff>
    </xdr:from>
    <xdr:to>
      <xdr:col>41</xdr:col>
      <xdr:colOff>101600</xdr:colOff>
      <xdr:row>63</xdr:row>
      <xdr:rowOff>18839</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7810500" y="107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135407</xdr:rowOff>
    </xdr:from>
    <xdr:to>
      <xdr:col>45</xdr:col>
      <xdr:colOff>177800</xdr:colOff>
      <xdr:row>62</xdr:row>
      <xdr:rowOff>139489</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7861300" y="10765307"/>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1262</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80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5884</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80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9966</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81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86361</xdr:rowOff>
    </xdr:from>
    <xdr:to>
      <xdr:col>24</xdr:col>
      <xdr:colOff>114300</xdr:colOff>
      <xdr:row>79</xdr:row>
      <xdr:rowOff>16511</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109238</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139700</xdr:rowOff>
    </xdr:from>
    <xdr:to>
      <xdr:col>20</xdr:col>
      <xdr:colOff>38100</xdr:colOff>
      <xdr:row>79</xdr:row>
      <xdr:rowOff>69850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137161</xdr:rowOff>
    </xdr:from>
    <xdr:to>
      <xdr:col>24</xdr:col>
      <xdr:colOff>63500</xdr:colOff>
      <xdr:row>79</xdr:row>
      <xdr:rowOff>19050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35102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25400</xdr:rowOff>
    </xdr:from>
    <xdr:to>
      <xdr:col>15</xdr:col>
      <xdr:colOff>101600</xdr:colOff>
      <xdr:row>79</xdr:row>
      <xdr:rowOff>127000</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19050</xdr:rowOff>
    </xdr:from>
    <xdr:to>
      <xdr:col>19</xdr:col>
      <xdr:colOff>177800</xdr:colOff>
      <xdr:row>79</xdr:row>
      <xdr:rowOff>76200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908300" y="13563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86361</xdr:rowOff>
    </xdr:from>
    <xdr:to>
      <xdr:col>10</xdr:col>
      <xdr:colOff>165100</xdr:colOff>
      <xdr:row>80</xdr:row>
      <xdr:rowOff>16511</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76200</xdr:rowOff>
    </xdr:from>
    <xdr:to>
      <xdr:col>15</xdr:col>
      <xdr:colOff>50800</xdr:colOff>
      <xdr:row>79</xdr:row>
      <xdr:rowOff>137161</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019300" y="136207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86377</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143527</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33038</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E00-00003E01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00000000-0008-0000-0E00-00004001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E00-000042010000}"/>
            </a:ext>
          </a:extLst>
        </xdr:cNvPr>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27876</xdr:rowOff>
    </xdr:from>
    <xdr:to>
      <xdr:col>55</xdr:col>
      <xdr:colOff>50800</xdr:colOff>
      <xdr:row>85</xdr:row>
      <xdr:rowOff>129476</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10426700" y="146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6303</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E00-00004D010000}"/>
            </a:ext>
          </a:extLst>
        </xdr:cNvPr>
        <xdr:cNvSpPr txBox="1"/>
      </xdr:nvSpPr>
      <xdr:spPr>
        <a:xfrm>
          <a:off x="10515600" y="1457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32638</xdr:rowOff>
    </xdr:from>
    <xdr:to>
      <xdr:col>50</xdr:col>
      <xdr:colOff>165100</xdr:colOff>
      <xdr:row>85</xdr:row>
      <xdr:rowOff>134238</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9588500" y="14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78676</xdr:rowOff>
    </xdr:from>
    <xdr:to>
      <xdr:col>55</xdr:col>
      <xdr:colOff>0</xdr:colOff>
      <xdr:row>85</xdr:row>
      <xdr:rowOff>83438</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9639300" y="14651926"/>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37021</xdr:rowOff>
    </xdr:from>
    <xdr:to>
      <xdr:col>46</xdr:col>
      <xdr:colOff>38100</xdr:colOff>
      <xdr:row>85</xdr:row>
      <xdr:rowOff>138621</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8699500" y="146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83438</xdr:rowOff>
    </xdr:from>
    <xdr:to>
      <xdr:col>50</xdr:col>
      <xdr:colOff>114300</xdr:colOff>
      <xdr:row>85</xdr:row>
      <xdr:rowOff>87821</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8750300" y="14656688"/>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40830</xdr:rowOff>
    </xdr:from>
    <xdr:to>
      <xdr:col>41</xdr:col>
      <xdr:colOff>101600</xdr:colOff>
      <xdr:row>85</xdr:row>
      <xdr:rowOff>142430</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7810500" y="146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87821</xdr:rowOff>
    </xdr:from>
    <xdr:to>
      <xdr:col>45</xdr:col>
      <xdr:colOff>177800</xdr:colOff>
      <xdr:row>85</xdr:row>
      <xdr:rowOff>91630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7861300" y="1466107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a:extLst>
            <a:ext uri="{FF2B5EF4-FFF2-40B4-BE49-F238E27FC236}">
              <a16:creationId xmlns:a16="http://schemas.microsoft.com/office/drawing/2014/main" id="{00000000-0008-0000-0E00-000054010000}"/>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a:extLst>
            <a:ext uri="{FF2B5EF4-FFF2-40B4-BE49-F238E27FC236}">
              <a16:creationId xmlns:a16="http://schemas.microsoft.com/office/drawing/2014/main" id="{00000000-0008-0000-0E00-000055010000}"/>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a:extLst>
            <a:ext uri="{FF2B5EF4-FFF2-40B4-BE49-F238E27FC236}">
              <a16:creationId xmlns:a16="http://schemas.microsoft.com/office/drawing/2014/main" id="{00000000-0008-0000-0E00-00005601000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125365</xdr:rowOff>
    </xdr:from>
    <xdr:ext cx="469744" cy="259045"/>
    <xdr:sp macro="" textlink="">
      <xdr:nvSpPr>
        <xdr:cNvPr id="343" name="n_1mainValue【公営住宅】&#10;一人当たり面積">
          <a:extLst>
            <a:ext uri="{FF2B5EF4-FFF2-40B4-BE49-F238E27FC236}">
              <a16:creationId xmlns:a16="http://schemas.microsoft.com/office/drawing/2014/main" id="{00000000-0008-0000-0E00-000057010000}"/>
            </a:ext>
          </a:extLst>
        </xdr:cNvPr>
        <xdr:cNvSpPr txBox="1"/>
      </xdr:nvSpPr>
      <xdr:spPr>
        <a:xfrm>
          <a:off x="9391727" y="1469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129748</xdr:rowOff>
    </xdr:from>
    <xdr:ext cx="469744" cy="259045"/>
    <xdr:sp macro="" textlink="">
      <xdr:nvSpPr>
        <xdr:cNvPr id="344" name="n_2mainValue【公営住宅】&#10;一人当たり面積">
          <a:extLst>
            <a:ext uri="{FF2B5EF4-FFF2-40B4-BE49-F238E27FC236}">
              <a16:creationId xmlns:a16="http://schemas.microsoft.com/office/drawing/2014/main" id="{00000000-0008-0000-0E00-000058010000}"/>
            </a:ext>
          </a:extLst>
        </xdr:cNvPr>
        <xdr:cNvSpPr txBox="1"/>
      </xdr:nvSpPr>
      <xdr:spPr>
        <a:xfrm>
          <a:off x="8515427" y="1470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133557</xdr:rowOff>
    </xdr:from>
    <xdr:ext cx="469744" cy="259045"/>
    <xdr:sp macro="" textlink="">
      <xdr:nvSpPr>
        <xdr:cNvPr id="345" name="n_3mainValue【公営住宅】&#10;一人当たり面積">
          <a:extLst>
            <a:ext uri="{FF2B5EF4-FFF2-40B4-BE49-F238E27FC236}">
              <a16:creationId xmlns:a16="http://schemas.microsoft.com/office/drawing/2014/main" id="{00000000-0008-0000-0E00-000059010000}"/>
            </a:ext>
          </a:extLst>
        </xdr:cNvPr>
        <xdr:cNvSpPr txBox="1"/>
      </xdr:nvSpPr>
      <xdr:spPr>
        <a:xfrm>
          <a:off x="7626427" y="1470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00000000-0008-0000-0E00-00008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00000000-0008-0000-0E00-000084010000}"/>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00000000-0008-0000-0E00-00008601000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00000000-0008-0000-0E00-000088010000}"/>
            </a:ext>
          </a:extLst>
        </xdr:cNvPr>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6268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87103</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00000000-0008-0000-0E00-000093010000}"/>
            </a:ext>
          </a:extLst>
        </xdr:cNvPr>
        <xdr:cNvSpPr txBox="1"/>
      </xdr:nvSpPr>
      <xdr:spPr>
        <a:xfrm>
          <a:off x="16357600"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160927</xdr:rowOff>
    </xdr:from>
    <xdr:to>
      <xdr:col>81</xdr:col>
      <xdr:colOff>101600</xdr:colOff>
      <xdr:row>38</xdr:row>
      <xdr:rowOff>91077</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5430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40277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5481300" y="65031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95613</xdr:rowOff>
    </xdr:from>
    <xdr:to>
      <xdr:col>76</xdr:col>
      <xdr:colOff>165100</xdr:colOff>
      <xdr:row>39</xdr:row>
      <xdr:rowOff>25763</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4541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146413</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4592300" y="6555377"/>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74386</xdr:rowOff>
    </xdr:from>
    <xdr:to>
      <xdr:col>72</xdr:col>
      <xdr:colOff>38100</xdr:colOff>
      <xdr:row>38</xdr:row>
      <xdr:rowOff>4536</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3652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125186</xdr:rowOff>
    </xdr:from>
    <xdr:to>
      <xdr:col>76</xdr:col>
      <xdr:colOff>114300</xdr:colOff>
      <xdr:row>38</xdr:row>
      <xdr:rowOff>146413</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3703300" y="646883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82204</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21063</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00000000-0008-0000-0E00-0000B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00000000-0008-0000-0E00-0000B6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00000000-0008-0000-0E00-0000B801000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00000000-0008-0000-0E00-0000BA0100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69748</xdr:rowOff>
    </xdr:from>
    <xdr:to>
      <xdr:col>116</xdr:col>
      <xdr:colOff>114300</xdr:colOff>
      <xdr:row>39</xdr:row>
      <xdr:rowOff>171348</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221107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92625</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00000000-0008-0000-0E00-0000C5010000}"/>
            </a:ext>
          </a:extLst>
        </xdr:cNvPr>
        <xdr:cNvSpPr txBox="1"/>
      </xdr:nvSpPr>
      <xdr:spPr>
        <a:xfrm>
          <a:off x="22199600"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77064</xdr:rowOff>
    </xdr:from>
    <xdr:to>
      <xdr:col>112</xdr:col>
      <xdr:colOff>38100</xdr:colOff>
      <xdr:row>40</xdr:row>
      <xdr:rowOff>7214</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212725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120548</xdr:rowOff>
    </xdr:from>
    <xdr:to>
      <xdr:col>116</xdr:col>
      <xdr:colOff>63500</xdr:colOff>
      <xdr:row>39</xdr:row>
      <xdr:rowOff>127864</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1323300" y="680709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78892</xdr:rowOff>
    </xdr:from>
    <xdr:to>
      <xdr:col>107</xdr:col>
      <xdr:colOff>101600</xdr:colOff>
      <xdr:row>40</xdr:row>
      <xdr:rowOff>9042</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0383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127864</xdr:rowOff>
    </xdr:from>
    <xdr:to>
      <xdr:col>111</xdr:col>
      <xdr:colOff>177800</xdr:colOff>
      <xdr:row>39</xdr:row>
      <xdr:rowOff>129692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20434300" y="681441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148387</xdr:rowOff>
    </xdr:from>
    <xdr:to>
      <xdr:col>102</xdr:col>
      <xdr:colOff>165100</xdr:colOff>
      <xdr:row>38</xdr:row>
      <xdr:rowOff>78536</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9494500" y="6492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27737</xdr:rowOff>
    </xdr:from>
    <xdr:to>
      <xdr:col>107</xdr:col>
      <xdr:colOff>50800</xdr:colOff>
      <xdr:row>39</xdr:row>
      <xdr:rowOff>129692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9545300" y="6542837"/>
          <a:ext cx="889000" cy="2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00000000-0008-0000-0E00-0000CD010000}"/>
            </a:ext>
          </a:extLst>
        </xdr:cNvPr>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23741</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1075727" y="65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25569</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0199427" y="65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95064</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19310427" y="62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00000000-0008-0000-0E00-0000E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00000000-0008-0000-0E00-0000EC01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00000000-0008-0000-0E00-0000EE01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00000000-0008-0000-0E00-0000F0010000}"/>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6268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40294</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00000000-0008-0000-0E00-0000FB010000}"/>
            </a:ext>
          </a:extLst>
        </xdr:cNvPr>
        <xdr:cNvSpPr txBox="1"/>
      </xdr:nvSpPr>
      <xdr:spPr>
        <a:xfrm>
          <a:off x="16357600"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112667</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5481300" y="1020699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91440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4592300" y="102053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27577</xdr:rowOff>
    </xdr:from>
    <xdr:to>
      <xdr:col>72</xdr:col>
      <xdr:colOff>38100</xdr:colOff>
      <xdr:row>59</xdr:row>
      <xdr:rowOff>129177</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3652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78377</xdr:rowOff>
    </xdr:from>
    <xdr:to>
      <xdr:col>76</xdr:col>
      <xdr:colOff>114300</xdr:colOff>
      <xdr:row>59</xdr:row>
      <xdr:rowOff>89807</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3703300" y="101939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4" name="n_1aveValue【学校施設】&#10;有形固定資産減価償却率">
          <a:extLst>
            <a:ext uri="{FF2B5EF4-FFF2-40B4-BE49-F238E27FC236}">
              <a16:creationId xmlns:a16="http://schemas.microsoft.com/office/drawing/2014/main" id="{00000000-0008-0000-0E00-00000202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a:extLst>
            <a:ext uri="{FF2B5EF4-FFF2-40B4-BE49-F238E27FC236}">
              <a16:creationId xmlns:a16="http://schemas.microsoft.com/office/drawing/2014/main" id="{00000000-0008-0000-0E00-000003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16" name="n_3aveValue【学校施設】&#10;有形固定資産減価償却率">
          <a:extLst>
            <a:ext uri="{FF2B5EF4-FFF2-40B4-BE49-F238E27FC236}">
              <a16:creationId xmlns:a16="http://schemas.microsoft.com/office/drawing/2014/main" id="{00000000-0008-0000-0E00-00000402000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133367</xdr:rowOff>
    </xdr:from>
    <xdr:ext cx="405111" cy="259045"/>
    <xdr:sp macro="" textlink="">
      <xdr:nvSpPr>
        <xdr:cNvPr id="517" name="n_1mainValue【学校施設】&#10;有形固定資産減価償却率">
          <a:extLst>
            <a:ext uri="{FF2B5EF4-FFF2-40B4-BE49-F238E27FC236}">
              <a16:creationId xmlns:a16="http://schemas.microsoft.com/office/drawing/2014/main" id="{00000000-0008-0000-0E00-000005020000}"/>
            </a:ext>
          </a:extLst>
        </xdr:cNvPr>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131734</xdr:rowOff>
    </xdr:from>
    <xdr:ext cx="405111" cy="259045"/>
    <xdr:sp macro="" textlink="">
      <xdr:nvSpPr>
        <xdr:cNvPr id="518" name="n_2mainValue【学校施設】&#10;有形固定資産減価償却率">
          <a:extLst>
            <a:ext uri="{FF2B5EF4-FFF2-40B4-BE49-F238E27FC236}">
              <a16:creationId xmlns:a16="http://schemas.microsoft.com/office/drawing/2014/main" id="{00000000-0008-0000-0E00-000006020000}"/>
            </a:ext>
          </a:extLst>
        </xdr:cNvPr>
        <xdr:cNvSpPr txBox="1"/>
      </xdr:nvSpPr>
      <xdr:spPr>
        <a:xfrm>
          <a:off x="143897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120304</xdr:rowOff>
    </xdr:from>
    <xdr:ext cx="405111" cy="259045"/>
    <xdr:sp macro="" textlink="">
      <xdr:nvSpPr>
        <xdr:cNvPr id="519" name="n_3mainValue【学校施設】&#10;有形固定資産減価償却率">
          <a:extLst>
            <a:ext uri="{FF2B5EF4-FFF2-40B4-BE49-F238E27FC236}">
              <a16:creationId xmlns:a16="http://schemas.microsoft.com/office/drawing/2014/main" id="{00000000-0008-0000-0E00-000007020000}"/>
            </a:ext>
          </a:extLst>
        </xdr:cNvPr>
        <xdr:cNvSpPr txBox="1"/>
      </xdr:nvSpPr>
      <xdr:spPr>
        <a:xfrm>
          <a:off x="13500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00000000-0008-0000-0E00-00001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a:extLst>
            <a:ext uri="{FF2B5EF4-FFF2-40B4-BE49-F238E27FC236}">
              <a16:creationId xmlns:a16="http://schemas.microsoft.com/office/drawing/2014/main" id="{00000000-0008-0000-0E00-00002102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a:extLst>
            <a:ext uri="{FF2B5EF4-FFF2-40B4-BE49-F238E27FC236}">
              <a16:creationId xmlns:a16="http://schemas.microsoft.com/office/drawing/2014/main" id="{00000000-0008-0000-0E00-00002302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a:extLst>
            <a:ext uri="{FF2B5EF4-FFF2-40B4-BE49-F238E27FC236}">
              <a16:creationId xmlns:a16="http://schemas.microsoft.com/office/drawing/2014/main" id="{00000000-0008-0000-0E00-000025020000}"/>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161417</xdr:rowOff>
    </xdr:from>
    <xdr:to>
      <xdr:col>116</xdr:col>
      <xdr:colOff>114300</xdr:colOff>
      <xdr:row>64</xdr:row>
      <xdr:rowOff>91567</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2110700" y="109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76344</xdr:rowOff>
    </xdr:from>
    <xdr:ext cx="469744" cy="259045"/>
    <xdr:sp macro="" textlink="">
      <xdr:nvSpPr>
        <xdr:cNvPr id="560" name="【学校施設】&#10;一人当たり面積該当値テキスト">
          <a:extLst>
            <a:ext uri="{FF2B5EF4-FFF2-40B4-BE49-F238E27FC236}">
              <a16:creationId xmlns:a16="http://schemas.microsoft.com/office/drawing/2014/main" id="{00000000-0008-0000-0E00-000030020000}"/>
            </a:ext>
          </a:extLst>
        </xdr:cNvPr>
        <xdr:cNvSpPr txBox="1"/>
      </xdr:nvSpPr>
      <xdr:spPr>
        <a:xfrm>
          <a:off x="22199600" y="1087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72644</xdr:rowOff>
    </xdr:from>
    <xdr:to>
      <xdr:col>112</xdr:col>
      <xdr:colOff>38100</xdr:colOff>
      <xdr:row>64</xdr:row>
      <xdr:rowOff>2794</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21272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123444</xdr:rowOff>
    </xdr:from>
    <xdr:to>
      <xdr:col>116</xdr:col>
      <xdr:colOff>63500</xdr:colOff>
      <xdr:row>64</xdr:row>
      <xdr:rowOff>40767</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21323300" y="10924794"/>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83693</xdr:rowOff>
    </xdr:from>
    <xdr:to>
      <xdr:col>107</xdr:col>
      <xdr:colOff>101600</xdr:colOff>
      <xdr:row>64</xdr:row>
      <xdr:rowOff>13843</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0383500" y="108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123444</xdr:rowOff>
    </xdr:from>
    <xdr:to>
      <xdr:col>111</xdr:col>
      <xdr:colOff>177800</xdr:colOff>
      <xdr:row>63</xdr:row>
      <xdr:rowOff>134493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20434300" y="109247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54546</xdr:rowOff>
    </xdr:from>
    <xdr:to>
      <xdr:col>102</xdr:col>
      <xdr:colOff>165100</xdr:colOff>
      <xdr:row>62</xdr:row>
      <xdr:rowOff>156146</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9494500" y="106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105346</xdr:rowOff>
    </xdr:from>
    <xdr:to>
      <xdr:col>107</xdr:col>
      <xdr:colOff>50800</xdr:colOff>
      <xdr:row>63</xdr:row>
      <xdr:rowOff>134493</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9545300" y="10735246"/>
          <a:ext cx="889000" cy="20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a:extLst>
            <a:ext uri="{FF2B5EF4-FFF2-40B4-BE49-F238E27FC236}">
              <a16:creationId xmlns:a16="http://schemas.microsoft.com/office/drawing/2014/main" id="{00000000-0008-0000-0E00-000037020000}"/>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a:extLst>
            <a:ext uri="{FF2B5EF4-FFF2-40B4-BE49-F238E27FC236}">
              <a16:creationId xmlns:a16="http://schemas.microsoft.com/office/drawing/2014/main" id="{00000000-0008-0000-0E00-000038020000}"/>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569" name="n_3aveValue【学校施設】&#10;一人当たり面積">
          <a:extLst>
            <a:ext uri="{FF2B5EF4-FFF2-40B4-BE49-F238E27FC236}">
              <a16:creationId xmlns:a16="http://schemas.microsoft.com/office/drawing/2014/main" id="{00000000-0008-0000-0E00-000039020000}"/>
            </a:ext>
          </a:extLst>
        </xdr:cNvPr>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165371</xdr:rowOff>
    </xdr:from>
    <xdr:ext cx="469744" cy="259045"/>
    <xdr:sp macro="" textlink="">
      <xdr:nvSpPr>
        <xdr:cNvPr id="570" name="n_1mainValue【学校施設】&#10;一人当たり面積">
          <a:extLst>
            <a:ext uri="{FF2B5EF4-FFF2-40B4-BE49-F238E27FC236}">
              <a16:creationId xmlns:a16="http://schemas.microsoft.com/office/drawing/2014/main" id="{00000000-0008-0000-0E00-00003A020000}"/>
            </a:ext>
          </a:extLst>
        </xdr:cNvPr>
        <xdr:cNvSpPr txBox="1"/>
      </xdr:nvSpPr>
      <xdr:spPr>
        <a:xfrm>
          <a:off x="210757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4970</xdr:rowOff>
    </xdr:from>
    <xdr:ext cx="469744" cy="259045"/>
    <xdr:sp macro="" textlink="">
      <xdr:nvSpPr>
        <xdr:cNvPr id="571" name="n_2mainValue【学校施設】&#10;一人当たり面積">
          <a:extLst>
            <a:ext uri="{FF2B5EF4-FFF2-40B4-BE49-F238E27FC236}">
              <a16:creationId xmlns:a16="http://schemas.microsoft.com/office/drawing/2014/main" id="{00000000-0008-0000-0E00-00003B020000}"/>
            </a:ext>
          </a:extLst>
        </xdr:cNvPr>
        <xdr:cNvSpPr txBox="1"/>
      </xdr:nvSpPr>
      <xdr:spPr>
        <a:xfrm>
          <a:off x="20199427" y="109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1223</xdr:rowOff>
    </xdr:from>
    <xdr:ext cx="469744" cy="259045"/>
    <xdr:sp macro="" textlink="">
      <xdr:nvSpPr>
        <xdr:cNvPr id="572" name="n_3mainValue【学校施設】&#10;一人当たり面積">
          <a:extLst>
            <a:ext uri="{FF2B5EF4-FFF2-40B4-BE49-F238E27FC236}">
              <a16:creationId xmlns:a16="http://schemas.microsoft.com/office/drawing/2014/main" id="{00000000-0008-0000-0E00-00003C020000}"/>
            </a:ext>
          </a:extLst>
        </xdr:cNvPr>
        <xdr:cNvSpPr txBox="1"/>
      </xdr:nvSpPr>
      <xdr:spPr>
        <a:xfrm>
          <a:off x="19310427" y="104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a:extLst>
            <a:ext uri="{FF2B5EF4-FFF2-40B4-BE49-F238E27FC236}">
              <a16:creationId xmlns:a16="http://schemas.microsoft.com/office/drawing/2014/main" id="{00000000-0008-0000-0E00-00006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a:extLst>
            <a:ext uri="{FF2B5EF4-FFF2-40B4-BE49-F238E27FC236}">
              <a16:creationId xmlns:a16="http://schemas.microsoft.com/office/drawing/2014/main" id="{00000000-0008-0000-0E00-00006702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a:extLst>
            <a:ext uri="{FF2B5EF4-FFF2-40B4-BE49-F238E27FC236}">
              <a16:creationId xmlns:a16="http://schemas.microsoft.com/office/drawing/2014/main" id="{00000000-0008-0000-0E00-000069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9" name="【公民館】&#10;有形固定資産減価償却率平均値テキスト">
          <a:extLst>
            <a:ext uri="{FF2B5EF4-FFF2-40B4-BE49-F238E27FC236}">
              <a16:creationId xmlns:a16="http://schemas.microsoft.com/office/drawing/2014/main" id="{00000000-0008-0000-0E00-00006B020000}"/>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6268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630" name="【公民館】&#10;有形固定資産減価償却率該当値テキスト">
          <a:extLst>
            <a:ext uri="{FF2B5EF4-FFF2-40B4-BE49-F238E27FC236}">
              <a16:creationId xmlns:a16="http://schemas.microsoft.com/office/drawing/2014/main" id="{00000000-0008-0000-0E00-000076020000}"/>
            </a:ext>
          </a:extLst>
        </xdr:cNvPr>
        <xdr:cNvSpPr txBox="1"/>
      </xdr:nvSpPr>
      <xdr:spPr>
        <a:xfrm>
          <a:off x="16357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35198</xdr:rowOff>
    </xdr:from>
    <xdr:to>
      <xdr:col>81</xdr:col>
      <xdr:colOff>101600</xdr:colOff>
      <xdr:row>102</xdr:row>
      <xdr:rowOff>136798</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5430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85998</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5481300" y="175379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23768</xdr:rowOff>
    </xdr:from>
    <xdr:to>
      <xdr:col>76</xdr:col>
      <xdr:colOff>165100</xdr:colOff>
      <xdr:row>102</xdr:row>
      <xdr:rowOff>125368</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74568</xdr:rowOff>
    </xdr:from>
    <xdr:to>
      <xdr:col>81</xdr:col>
      <xdr:colOff>50800</xdr:colOff>
      <xdr:row>102</xdr:row>
      <xdr:rowOff>85998</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4592300" y="175624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74568</xdr:rowOff>
    </xdr:from>
    <xdr:to>
      <xdr:col>76</xdr:col>
      <xdr:colOff>114300</xdr:colOff>
      <xdr:row>104</xdr:row>
      <xdr:rowOff>19050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13703300" y="17562468"/>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7" name="n_1aveValue【公民館】&#10;有形固定資産減価償却率">
          <a:extLst>
            <a:ext uri="{FF2B5EF4-FFF2-40B4-BE49-F238E27FC236}">
              <a16:creationId xmlns:a16="http://schemas.microsoft.com/office/drawing/2014/main" id="{00000000-0008-0000-0E00-00007D020000}"/>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8" name="n_2aveValue【公民館】&#10;有形固定資産減価償却率">
          <a:extLst>
            <a:ext uri="{FF2B5EF4-FFF2-40B4-BE49-F238E27FC236}">
              <a16:creationId xmlns:a16="http://schemas.microsoft.com/office/drawing/2014/main" id="{00000000-0008-0000-0E00-00007E020000}"/>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39" name="n_3aveValue【公民館】&#10;有形固定資産減価償却率">
          <a:extLst>
            <a:ext uri="{FF2B5EF4-FFF2-40B4-BE49-F238E27FC236}">
              <a16:creationId xmlns:a16="http://schemas.microsoft.com/office/drawing/2014/main" id="{00000000-0008-0000-0E00-00007F020000}"/>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153325</xdr:rowOff>
    </xdr:from>
    <xdr:ext cx="405111" cy="259045"/>
    <xdr:sp macro="" textlink="">
      <xdr:nvSpPr>
        <xdr:cNvPr id="640" name="n_1mainValue【公民館】&#10;有形固定資産減価償却率">
          <a:extLst>
            <a:ext uri="{FF2B5EF4-FFF2-40B4-BE49-F238E27FC236}">
              <a16:creationId xmlns:a16="http://schemas.microsoft.com/office/drawing/2014/main" id="{00000000-0008-0000-0E00-000080020000}"/>
            </a:ext>
          </a:extLst>
        </xdr:cNvPr>
        <xdr:cNvSpPr txBox="1"/>
      </xdr:nvSpPr>
      <xdr:spPr>
        <a:xfrm>
          <a:off x="152660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641" name="n_2mainValue【公民館】&#10;有形固定資産減価償却率">
          <a:extLst>
            <a:ext uri="{FF2B5EF4-FFF2-40B4-BE49-F238E27FC236}">
              <a16:creationId xmlns:a16="http://schemas.microsoft.com/office/drawing/2014/main" id="{00000000-0008-0000-0E00-000081020000}"/>
            </a:ext>
          </a:extLst>
        </xdr:cNvPr>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642" name="n_3mainValue【公民館】&#10;有形固定資産減価償却率">
          <a:extLst>
            <a:ext uri="{FF2B5EF4-FFF2-40B4-BE49-F238E27FC236}">
              <a16:creationId xmlns:a16="http://schemas.microsoft.com/office/drawing/2014/main" id="{00000000-0008-0000-0E00-000082020000}"/>
            </a:ext>
          </a:extLst>
        </xdr:cNvPr>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a:extLst>
            <a:ext uri="{FF2B5EF4-FFF2-40B4-BE49-F238E27FC236}">
              <a16:creationId xmlns:a16="http://schemas.microsoft.com/office/drawing/2014/main" id="{00000000-0008-0000-0E00-00009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a:extLst>
            <a:ext uri="{FF2B5EF4-FFF2-40B4-BE49-F238E27FC236}">
              <a16:creationId xmlns:a16="http://schemas.microsoft.com/office/drawing/2014/main" id="{00000000-0008-0000-0E00-00009B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a:extLst>
            <a:ext uri="{FF2B5EF4-FFF2-40B4-BE49-F238E27FC236}">
              <a16:creationId xmlns:a16="http://schemas.microsoft.com/office/drawing/2014/main" id="{00000000-0008-0000-0E00-00009D02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71" name="【公民館】&#10;一人当たり面積平均値テキスト">
          <a:extLst>
            <a:ext uri="{FF2B5EF4-FFF2-40B4-BE49-F238E27FC236}">
              <a16:creationId xmlns:a16="http://schemas.microsoft.com/office/drawing/2014/main" id="{00000000-0008-0000-0E00-00009F020000}"/>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77215</xdr:rowOff>
    </xdr:from>
    <xdr:to>
      <xdr:col>116</xdr:col>
      <xdr:colOff>114300</xdr:colOff>
      <xdr:row>108</xdr:row>
      <xdr:rowOff>7365</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22110700" y="184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55642</xdr:rowOff>
    </xdr:from>
    <xdr:ext cx="469744" cy="259045"/>
    <xdr:sp macro="" textlink="">
      <xdr:nvSpPr>
        <xdr:cNvPr id="682" name="【公民館】&#10;一人当たり面積該当値テキスト">
          <a:extLst>
            <a:ext uri="{FF2B5EF4-FFF2-40B4-BE49-F238E27FC236}">
              <a16:creationId xmlns:a16="http://schemas.microsoft.com/office/drawing/2014/main" id="{00000000-0008-0000-0E00-0000AA020000}"/>
            </a:ext>
          </a:extLst>
        </xdr:cNvPr>
        <xdr:cNvSpPr txBox="1"/>
      </xdr:nvSpPr>
      <xdr:spPr>
        <a:xfrm>
          <a:off x="22199600" y="184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81787</xdr:rowOff>
    </xdr:from>
    <xdr:to>
      <xdr:col>112</xdr:col>
      <xdr:colOff>38100</xdr:colOff>
      <xdr:row>108</xdr:row>
      <xdr:rowOff>11937</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21272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128015</xdr:rowOff>
    </xdr:from>
    <xdr:to>
      <xdr:col>116</xdr:col>
      <xdr:colOff>63500</xdr:colOff>
      <xdr:row>107</xdr:row>
      <xdr:rowOff>132587</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flipV="1">
          <a:off x="21323300" y="184731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86361</xdr:rowOff>
    </xdr:from>
    <xdr:to>
      <xdr:col>107</xdr:col>
      <xdr:colOff>101600</xdr:colOff>
      <xdr:row>108</xdr:row>
      <xdr:rowOff>16511</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20383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132587</xdr:rowOff>
    </xdr:from>
    <xdr:to>
      <xdr:col>111</xdr:col>
      <xdr:colOff>177800</xdr:colOff>
      <xdr:row>107</xdr:row>
      <xdr:rowOff>137161</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20434300" y="184777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142748</xdr:rowOff>
    </xdr:from>
    <xdr:to>
      <xdr:col>102</xdr:col>
      <xdr:colOff>165100</xdr:colOff>
      <xdr:row>106</xdr:row>
      <xdr:rowOff>72898</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9494500" y="181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22098</xdr:rowOff>
    </xdr:from>
    <xdr:to>
      <xdr:col>107</xdr:col>
      <xdr:colOff>50800</xdr:colOff>
      <xdr:row>107</xdr:row>
      <xdr:rowOff>137161</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9545300" y="18195798"/>
          <a:ext cx="889000" cy="28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89" name="n_1aveValue【公民館】&#10;一人当たり面積">
          <a:extLst>
            <a:ext uri="{FF2B5EF4-FFF2-40B4-BE49-F238E27FC236}">
              <a16:creationId xmlns:a16="http://schemas.microsoft.com/office/drawing/2014/main" id="{00000000-0008-0000-0E00-0000B1020000}"/>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90" name="n_2aveValue【公民館】&#10;一人当たり面積">
          <a:extLst>
            <a:ext uri="{FF2B5EF4-FFF2-40B4-BE49-F238E27FC236}">
              <a16:creationId xmlns:a16="http://schemas.microsoft.com/office/drawing/2014/main" id="{00000000-0008-0000-0E00-0000B2020000}"/>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139464</xdr:rowOff>
    </xdr:from>
    <xdr:ext cx="469744" cy="259045"/>
    <xdr:sp macro="" textlink="">
      <xdr:nvSpPr>
        <xdr:cNvPr id="691" name="n_3aveValue【公民館】&#10;一人当たり面積">
          <a:extLst>
            <a:ext uri="{FF2B5EF4-FFF2-40B4-BE49-F238E27FC236}">
              <a16:creationId xmlns:a16="http://schemas.microsoft.com/office/drawing/2014/main" id="{00000000-0008-0000-0E00-0000B3020000}"/>
            </a:ext>
          </a:extLst>
        </xdr:cNvPr>
        <xdr:cNvSpPr txBox="1"/>
      </xdr:nvSpPr>
      <xdr:spPr>
        <a:xfrm>
          <a:off x="19310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3064</xdr:rowOff>
    </xdr:from>
    <xdr:ext cx="469744" cy="259045"/>
    <xdr:sp macro="" textlink="">
      <xdr:nvSpPr>
        <xdr:cNvPr id="692" name="n_1mainValue【公民館】&#10;一人当たり面積">
          <a:extLst>
            <a:ext uri="{FF2B5EF4-FFF2-40B4-BE49-F238E27FC236}">
              <a16:creationId xmlns:a16="http://schemas.microsoft.com/office/drawing/2014/main" id="{00000000-0008-0000-0E00-0000B4020000}"/>
            </a:ext>
          </a:extLst>
        </xdr:cNvPr>
        <xdr:cNvSpPr txBox="1"/>
      </xdr:nvSpPr>
      <xdr:spPr>
        <a:xfrm>
          <a:off x="21075727" y="185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7638</xdr:rowOff>
    </xdr:from>
    <xdr:ext cx="469744" cy="259045"/>
    <xdr:sp macro="" textlink="">
      <xdr:nvSpPr>
        <xdr:cNvPr id="693" name="n_2mainValue【公民館】&#10;一人当たり面積">
          <a:extLst>
            <a:ext uri="{FF2B5EF4-FFF2-40B4-BE49-F238E27FC236}">
              <a16:creationId xmlns:a16="http://schemas.microsoft.com/office/drawing/2014/main" id="{00000000-0008-0000-0E00-0000B5020000}"/>
            </a:ext>
          </a:extLst>
        </xdr:cNvPr>
        <xdr:cNvSpPr txBox="1"/>
      </xdr:nvSpPr>
      <xdr:spPr>
        <a:xfrm>
          <a:off x="20199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89425</xdr:rowOff>
    </xdr:from>
    <xdr:ext cx="469744" cy="259045"/>
    <xdr:sp macro="" textlink="">
      <xdr:nvSpPr>
        <xdr:cNvPr id="694" name="n_3mainValue【公民館】&#10;一人当たり面積">
          <a:extLst>
            <a:ext uri="{FF2B5EF4-FFF2-40B4-BE49-F238E27FC236}">
              <a16:creationId xmlns:a16="http://schemas.microsoft.com/office/drawing/2014/main" id="{00000000-0008-0000-0E00-0000B6020000}"/>
            </a:ext>
          </a:extLst>
        </xdr:cNvPr>
        <xdr:cNvSpPr txBox="1"/>
      </xdr:nvSpPr>
      <xdr:spPr>
        <a:xfrm>
          <a:off x="19310427" y="179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有形固定資産減価償却率を施設類型別に比較すると、公営住宅の数値が類団体平均と比較して２６．７ポイント高い９０．８％と特に高くなっている。これは、公営住宅の建築年が昭和６１年（３２年経過）から平成１４年（１６年経過）で、すべての公営住宅が耐用年数２２年の半分を経過していることが要因である。今後は計画的に点検及び補修を行い、長寿命化を図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では統合により遊休施設となった旧園舎２棟の除却を平成２９年度に行ったため４８．４％と類似団体平均を０．８ポイント下回っている。今後は峰浜地区統合子ども園が令和２年１０月に開園する予定であり数値はさらに改善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平成２５年度に「公共土木施説維持管理の「基本方針」と「実施計画」」を策定し、作業方法による３つの維持管理区分（予防保全型・対症管理型・日常管理型）に分類したうえで、効率的・効果的に維持管理している。当町の道路台帳は旧町村ごとに整備され加除されない状態が続いていたが平成２５年３月に全路線廃止及び全路線供用開始となり、取得日を供用開始日に設定しているため３９．９％と類似団体平均を２０．０％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昭和６０年度に建設されており７２．６％と類似団体平均を５．３ポイント上回っている。平成２２年度に改修工事を実施しており多くの町民から利用される施設であるため、今後も計画的に維持管理に努め長寿命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7,197
7,149
234.14
6,123,599
5,832,009
265,027
4,012,002
7,289,383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F00-000051000000}"/>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F00-000053000000}"/>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F00-000055000000}"/>
            </a:ext>
          </a:extLst>
        </xdr:cNvPr>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123916</xdr:rowOff>
    </xdr:from>
    <xdr:to>
      <xdr:col>24</xdr:col>
      <xdr:colOff>114300</xdr:colOff>
      <xdr:row>56</xdr:row>
      <xdr:rowOff>54066</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45847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146793</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0000000-0008-0000-0F00-00005C000000}"/>
            </a:ext>
          </a:extLst>
        </xdr:cNvPr>
        <xdr:cNvSpPr txBox="1"/>
      </xdr:nvSpPr>
      <xdr:spPr>
        <a:xfrm>
          <a:off x="4673600" y="940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148409</xdr:rowOff>
    </xdr:from>
    <xdr:to>
      <xdr:col>20</xdr:col>
      <xdr:colOff>38100</xdr:colOff>
      <xdr:row>56</xdr:row>
      <xdr:rowOff>78559</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3746500" y="957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3266</xdr:rowOff>
    </xdr:from>
    <xdr:to>
      <xdr:col>24</xdr:col>
      <xdr:colOff>63500</xdr:colOff>
      <xdr:row>56</xdr:row>
      <xdr:rowOff>27759</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3797300" y="960446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2857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27759</xdr:rowOff>
    </xdr:from>
    <xdr:to>
      <xdr:col>19</xdr:col>
      <xdr:colOff>177800</xdr:colOff>
      <xdr:row>56</xdr:row>
      <xdr:rowOff>45720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2908300" y="96289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61867</xdr:rowOff>
    </xdr:from>
    <xdr:to>
      <xdr:col>10</xdr:col>
      <xdr:colOff>165100</xdr:colOff>
      <xdr:row>56</xdr:row>
      <xdr:rowOff>163467</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968500" y="96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45720</xdr:rowOff>
    </xdr:from>
    <xdr:to>
      <xdr:col>15</xdr:col>
      <xdr:colOff>50800</xdr:colOff>
      <xdr:row>56</xdr:row>
      <xdr:rowOff>112667</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flipV="1">
          <a:off x="2019300" y="964692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95086</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9353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113047</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8544</xdr:rowOff>
    </xdr:from>
    <xdr:ext cx="405111" cy="259045"/>
    <xdr:sp macro="" textlink="">
      <xdr:nvSpPr>
        <xdr:cNvPr id="101" name="n_3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943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F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F00-00007E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F00-000080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F00-000082000000}"/>
            </a:ext>
          </a:extLst>
        </xdr:cNvPr>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a:extLst>
            <a:ext uri="{FF2B5EF4-FFF2-40B4-BE49-F238E27FC236}">
              <a16:creationId xmlns:a16="http://schemas.microsoft.com/office/drawing/2014/main" id="{00000000-0008-0000-0F00-000085000000}"/>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a:extLst>
            <a:ext uri="{FF2B5EF4-FFF2-40B4-BE49-F238E27FC236}">
              <a16:creationId xmlns:a16="http://schemas.microsoft.com/office/drawing/2014/main" id="{00000000-0008-0000-0F00-000087000000}"/>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a:extLst>
            <a:ext uri="{FF2B5EF4-FFF2-40B4-BE49-F238E27FC236}">
              <a16:creationId xmlns:a16="http://schemas.microsoft.com/office/drawing/2014/main" id="{00000000-0008-0000-0F00-000089000000}"/>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116840</xdr:rowOff>
    </xdr:from>
    <xdr:to>
      <xdr:col>55</xdr:col>
      <xdr:colOff>50800</xdr:colOff>
      <xdr:row>62</xdr:row>
      <xdr:rowOff>46990</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10426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95267</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10515600"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126746</xdr:rowOff>
    </xdr:from>
    <xdr:to>
      <xdr:col>50</xdr:col>
      <xdr:colOff>165100</xdr:colOff>
      <xdr:row>62</xdr:row>
      <xdr:rowOff>56896</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9588500" y="105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62</xdr:row>
      <xdr:rowOff>6096</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9639300" y="1062609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14732</xdr:rowOff>
    </xdr:from>
    <xdr:to>
      <xdr:col>46</xdr:col>
      <xdr:colOff>38100</xdr:colOff>
      <xdr:row>61</xdr:row>
      <xdr:rowOff>116332</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699500" y="104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65532</xdr:rowOff>
    </xdr:from>
    <xdr:to>
      <xdr:col>50</xdr:col>
      <xdr:colOff>114300</xdr:colOff>
      <xdr:row>62</xdr:row>
      <xdr:rowOff>6096</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8750300" y="1052398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65532</xdr:rowOff>
    </xdr:from>
    <xdr:to>
      <xdr:col>45</xdr:col>
      <xdr:colOff>177800</xdr:colOff>
      <xdr:row>62</xdr:row>
      <xdr:rowOff>22860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7861300" y="1052398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48023</xdr:rowOff>
    </xdr:from>
    <xdr:ext cx="469744" cy="259045"/>
    <xdr:sp macro="" textlink="">
      <xdr:nvSpPr>
        <xdr:cNvPr id="151" name="n_1mainValue【体育館・プール】&#10;一人当たり面積">
          <a:extLst>
            <a:ext uri="{FF2B5EF4-FFF2-40B4-BE49-F238E27FC236}">
              <a16:creationId xmlns:a16="http://schemas.microsoft.com/office/drawing/2014/main" id="{00000000-0008-0000-0F00-000097000000}"/>
            </a:ext>
          </a:extLst>
        </xdr:cNvPr>
        <xdr:cNvSpPr txBox="1"/>
      </xdr:nvSpPr>
      <xdr:spPr>
        <a:xfrm>
          <a:off x="9391727" y="1067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132859</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0F00-000098000000}"/>
            </a:ext>
          </a:extLst>
        </xdr:cNvPr>
        <xdr:cNvSpPr txBox="1"/>
      </xdr:nvSpPr>
      <xdr:spPr>
        <a:xfrm>
          <a:off x="8515427" y="1024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64787</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0F00-000099000000}"/>
            </a:ext>
          </a:extLst>
        </xdr:cNvPr>
        <xdr:cNvSpPr txBox="1"/>
      </xdr:nvSpPr>
      <xdr:spPr>
        <a:xfrm>
          <a:off x="7626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F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00000000-0008-0000-0F00-0000B4000000}"/>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F00-0000B6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F00-0000B8000000}"/>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F00-0000BB000000}"/>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F00-0000BD000000}"/>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F00-0000BF000000}"/>
            </a:ext>
          </a:extLst>
        </xdr:cNvPr>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198" name="【福祉施設】&#10;有形固定資産減価償却率該当値テキスト">
          <a:extLst>
            <a:ext uri="{FF2B5EF4-FFF2-40B4-BE49-F238E27FC236}">
              <a16:creationId xmlns:a16="http://schemas.microsoft.com/office/drawing/2014/main" id="{00000000-0008-0000-0F00-0000C6000000}"/>
            </a:ext>
          </a:extLst>
        </xdr:cNvPr>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64044</xdr:rowOff>
    </xdr:from>
    <xdr:to>
      <xdr:col>15</xdr:col>
      <xdr:colOff>101600</xdr:colOff>
      <xdr:row>77</xdr:row>
      <xdr:rowOff>165644</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2857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114844</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2908300" y="132805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10161</xdr:rowOff>
    </xdr:from>
    <xdr:to>
      <xdr:col>10</xdr:col>
      <xdr:colOff>165100</xdr:colOff>
      <xdr:row>78</xdr:row>
      <xdr:rowOff>111761</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1968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114844</xdr:rowOff>
    </xdr:from>
    <xdr:to>
      <xdr:col>15</xdr:col>
      <xdr:colOff>50800</xdr:colOff>
      <xdr:row>78</xdr:row>
      <xdr:rowOff>60961</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2019300" y="13316494"/>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205" name="n_1mainValue【福祉施設】&#10;有形固定資産減価償却率">
          <a:extLst>
            <a:ext uri="{FF2B5EF4-FFF2-40B4-BE49-F238E27FC236}">
              <a16:creationId xmlns:a16="http://schemas.microsoft.com/office/drawing/2014/main" id="{00000000-0008-0000-0F00-0000CD000000}"/>
            </a:ext>
          </a:extLst>
        </xdr:cNvPr>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10721</xdr:rowOff>
    </xdr:from>
    <xdr:ext cx="405111" cy="259045"/>
    <xdr:sp macro="" textlink="">
      <xdr:nvSpPr>
        <xdr:cNvPr id="206" name="n_2mainValue【福祉施設】&#10;有形固定資産減価償却率">
          <a:extLst>
            <a:ext uri="{FF2B5EF4-FFF2-40B4-BE49-F238E27FC236}">
              <a16:creationId xmlns:a16="http://schemas.microsoft.com/office/drawing/2014/main" id="{00000000-0008-0000-0F00-0000CE000000}"/>
            </a:ext>
          </a:extLst>
        </xdr:cNvPr>
        <xdr:cNvSpPr txBox="1"/>
      </xdr:nvSpPr>
      <xdr:spPr>
        <a:xfrm>
          <a:off x="2705744" y="1304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128288</xdr:rowOff>
    </xdr:from>
    <xdr:ext cx="405111" cy="259045"/>
    <xdr:sp macro="" textlink="">
      <xdr:nvSpPr>
        <xdr:cNvPr id="207" name="n_3mainValue【福祉施設】&#10;有形固定資産減価償却率">
          <a:extLst>
            <a:ext uri="{FF2B5EF4-FFF2-40B4-BE49-F238E27FC236}">
              <a16:creationId xmlns:a16="http://schemas.microsoft.com/office/drawing/2014/main" id="{00000000-0008-0000-0F00-0000CF000000}"/>
            </a:ext>
          </a:extLst>
        </xdr:cNvPr>
        <xdr:cNvSpPr txBox="1"/>
      </xdr:nvSpPr>
      <xdr:spPr>
        <a:xfrm>
          <a:off x="1816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00000000-0008-0000-0F00-0000E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a:extLst>
            <a:ext uri="{FF2B5EF4-FFF2-40B4-BE49-F238E27FC236}">
              <a16:creationId xmlns:a16="http://schemas.microsoft.com/office/drawing/2014/main" id="{00000000-0008-0000-0F00-0000E6000000}"/>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a:extLst>
            <a:ext uri="{FF2B5EF4-FFF2-40B4-BE49-F238E27FC236}">
              <a16:creationId xmlns:a16="http://schemas.microsoft.com/office/drawing/2014/main" id="{00000000-0008-0000-0F00-0000E800000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a:extLst>
            <a:ext uri="{FF2B5EF4-FFF2-40B4-BE49-F238E27FC236}">
              <a16:creationId xmlns:a16="http://schemas.microsoft.com/office/drawing/2014/main" id="{00000000-0008-0000-0F00-0000EA000000}"/>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a:extLst>
            <a:ext uri="{FF2B5EF4-FFF2-40B4-BE49-F238E27FC236}">
              <a16:creationId xmlns:a16="http://schemas.microsoft.com/office/drawing/2014/main" id="{00000000-0008-0000-0F00-0000ED000000}"/>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a:extLst>
            <a:ext uri="{FF2B5EF4-FFF2-40B4-BE49-F238E27FC236}">
              <a16:creationId xmlns:a16="http://schemas.microsoft.com/office/drawing/2014/main" id="{00000000-0008-0000-0F00-0000EF000000}"/>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a:extLst>
            <a:ext uri="{FF2B5EF4-FFF2-40B4-BE49-F238E27FC236}">
              <a16:creationId xmlns:a16="http://schemas.microsoft.com/office/drawing/2014/main" id="{00000000-0008-0000-0F00-0000F1000000}"/>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137719</xdr:rowOff>
    </xdr:from>
    <xdr:to>
      <xdr:col>55</xdr:col>
      <xdr:colOff>50800</xdr:colOff>
      <xdr:row>86</xdr:row>
      <xdr:rowOff>67869</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52646</xdr:rowOff>
    </xdr:from>
    <xdr:ext cx="469744" cy="259045"/>
    <xdr:sp macro="" textlink="">
      <xdr:nvSpPr>
        <xdr:cNvPr id="248" name="【福祉施設】&#10;一人当たり面積該当値テキスト">
          <a:extLst>
            <a:ext uri="{FF2B5EF4-FFF2-40B4-BE49-F238E27FC236}">
              <a16:creationId xmlns:a16="http://schemas.microsoft.com/office/drawing/2014/main" id="{00000000-0008-0000-0F00-0000F8000000}"/>
            </a:ext>
          </a:extLst>
        </xdr:cNvPr>
        <xdr:cNvSpPr txBox="1"/>
      </xdr:nvSpPr>
      <xdr:spPr>
        <a:xfrm>
          <a:off x="10515600" y="1462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138176</xdr:rowOff>
    </xdr:from>
    <xdr:to>
      <xdr:col>50</xdr:col>
      <xdr:colOff>165100</xdr:colOff>
      <xdr:row>86</xdr:row>
      <xdr:rowOff>68326</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17069</xdr:rowOff>
    </xdr:from>
    <xdr:to>
      <xdr:col>55</xdr:col>
      <xdr:colOff>0</xdr:colOff>
      <xdr:row>86</xdr:row>
      <xdr:rowOff>17526</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476176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138633</xdr:rowOff>
    </xdr:from>
    <xdr:to>
      <xdr:col>46</xdr:col>
      <xdr:colOff>38100</xdr:colOff>
      <xdr:row>86</xdr:row>
      <xdr:rowOff>68783</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17526</xdr:rowOff>
    </xdr:from>
    <xdr:to>
      <xdr:col>50</xdr:col>
      <xdr:colOff>114300</xdr:colOff>
      <xdr:row>86</xdr:row>
      <xdr:rowOff>17983</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476222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122174</xdr:rowOff>
    </xdr:from>
    <xdr:to>
      <xdr:col>41</xdr:col>
      <xdr:colOff>101600</xdr:colOff>
      <xdr:row>86</xdr:row>
      <xdr:rowOff>52324</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1524</xdr:rowOff>
    </xdr:from>
    <xdr:to>
      <xdr:col>45</xdr:col>
      <xdr:colOff>177800</xdr:colOff>
      <xdr:row>86</xdr:row>
      <xdr:rowOff>17983</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474622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59453</xdr:rowOff>
    </xdr:from>
    <xdr:ext cx="469744" cy="259045"/>
    <xdr:sp macro="" textlink="">
      <xdr:nvSpPr>
        <xdr:cNvPr id="255" name="n_1mainValue【福祉施設】&#10;一人当たり面積">
          <a:extLst>
            <a:ext uri="{FF2B5EF4-FFF2-40B4-BE49-F238E27FC236}">
              <a16:creationId xmlns:a16="http://schemas.microsoft.com/office/drawing/2014/main" id="{00000000-0008-0000-0F00-0000FF000000}"/>
            </a:ext>
          </a:extLst>
        </xdr:cNvPr>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59910</xdr:rowOff>
    </xdr:from>
    <xdr:ext cx="469744" cy="259045"/>
    <xdr:sp macro="" textlink="">
      <xdr:nvSpPr>
        <xdr:cNvPr id="256" name="n_2mainValue【福祉施設】&#10;一人当たり面積">
          <a:extLst>
            <a:ext uri="{FF2B5EF4-FFF2-40B4-BE49-F238E27FC236}">
              <a16:creationId xmlns:a16="http://schemas.microsoft.com/office/drawing/2014/main" id="{00000000-0008-0000-0F00-000000010000}"/>
            </a:ext>
          </a:extLst>
        </xdr:cNvPr>
        <xdr:cNvSpPr txBox="1"/>
      </xdr:nvSpPr>
      <xdr:spPr>
        <a:xfrm>
          <a:off x="85154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43451</xdr:rowOff>
    </xdr:from>
    <xdr:ext cx="469744" cy="259045"/>
    <xdr:sp macro="" textlink="">
      <xdr:nvSpPr>
        <xdr:cNvPr id="257" name="n_3mainValue【福祉施設】&#10;一人当たり面積">
          <a:extLst>
            <a:ext uri="{FF2B5EF4-FFF2-40B4-BE49-F238E27FC236}">
              <a16:creationId xmlns:a16="http://schemas.microsoft.com/office/drawing/2014/main" id="{00000000-0008-0000-0F00-000001010000}"/>
            </a:ext>
          </a:extLst>
        </xdr:cNvPr>
        <xdr:cNvSpPr txBox="1"/>
      </xdr:nvSpPr>
      <xdr:spPr>
        <a:xfrm>
          <a:off x="7626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00000000-0008-0000-0F00-00002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99" name="【一般廃棄物処理施設】&#10;有形固定資産減価償却率最小値テキスト">
          <a:extLst>
            <a:ext uri="{FF2B5EF4-FFF2-40B4-BE49-F238E27FC236}">
              <a16:creationId xmlns:a16="http://schemas.microsoft.com/office/drawing/2014/main" id="{00000000-0008-0000-0F00-00002B010000}"/>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1" name="【一般廃棄物処理施設】&#10;有形固定資産減価償却率最大値テキスト">
          <a:extLst>
            <a:ext uri="{FF2B5EF4-FFF2-40B4-BE49-F238E27FC236}">
              <a16:creationId xmlns:a16="http://schemas.microsoft.com/office/drawing/2014/main" id="{00000000-0008-0000-0F00-00002D010000}"/>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00000000-0008-0000-0F00-00002F010000}"/>
            </a:ext>
          </a:extLst>
        </xdr:cNvPr>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06" name="n_1aveValue【一般廃棄物処理施設】&#10;有形固定資産減価償却率">
          <a:extLst>
            <a:ext uri="{FF2B5EF4-FFF2-40B4-BE49-F238E27FC236}">
              <a16:creationId xmlns:a16="http://schemas.microsoft.com/office/drawing/2014/main" id="{00000000-0008-0000-0F00-000032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308" name="n_2aveValue【一般廃棄物処理施設】&#10;有形固定資産減価償却率">
          <a:extLst>
            <a:ext uri="{FF2B5EF4-FFF2-40B4-BE49-F238E27FC236}">
              <a16:creationId xmlns:a16="http://schemas.microsoft.com/office/drawing/2014/main" id="{00000000-0008-0000-0F00-000034010000}"/>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310" name="n_3aveValue【一般廃棄物処理施設】&#10;有形固定資産減価償却率">
          <a:extLst>
            <a:ext uri="{FF2B5EF4-FFF2-40B4-BE49-F238E27FC236}">
              <a16:creationId xmlns:a16="http://schemas.microsoft.com/office/drawing/2014/main" id="{00000000-0008-0000-0F00-000036010000}"/>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69232</xdr:rowOff>
    </xdr:from>
    <xdr:ext cx="405111" cy="259045"/>
    <xdr:sp macro="" textlink="">
      <xdr:nvSpPr>
        <xdr:cNvPr id="317" name="【一般廃棄物処理施設】&#10;有形固定資産減価償却率該当値テキスト">
          <a:extLst>
            <a:ext uri="{FF2B5EF4-FFF2-40B4-BE49-F238E27FC236}">
              <a16:creationId xmlns:a16="http://schemas.microsoft.com/office/drawing/2014/main" id="{00000000-0008-0000-0F00-00003D010000}"/>
            </a:ext>
          </a:extLst>
        </xdr:cNvPr>
        <xdr:cNvSpPr txBox="1"/>
      </xdr:nvSpPr>
      <xdr:spPr>
        <a:xfrm>
          <a:off x="16357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97155</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5481300" y="6269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454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36</xdr:row>
      <xdr:rowOff>129540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4592300" y="62693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164482</xdr:rowOff>
    </xdr:from>
    <xdr:ext cx="405111" cy="259045"/>
    <xdr:sp macro="" textlink="">
      <xdr:nvSpPr>
        <xdr:cNvPr id="322" name="n_1mainValue【一般廃棄物処理施設】&#10;有形固定資産減価償却率">
          <a:extLst>
            <a:ext uri="{FF2B5EF4-FFF2-40B4-BE49-F238E27FC236}">
              <a16:creationId xmlns:a16="http://schemas.microsoft.com/office/drawing/2014/main" id="{00000000-0008-0000-0F00-000042010000}"/>
            </a:ext>
          </a:extLst>
        </xdr:cNvPr>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323" name="n_2mainValue【一般廃棄物処理施設】&#10;有形固定資産減価償却率">
          <a:extLst>
            <a:ext uri="{FF2B5EF4-FFF2-40B4-BE49-F238E27FC236}">
              <a16:creationId xmlns:a16="http://schemas.microsoft.com/office/drawing/2014/main" id="{00000000-0008-0000-0F00-000043010000}"/>
            </a:ext>
          </a:extLst>
        </xdr:cNvPr>
        <xdr:cNvSpPr txBox="1"/>
      </xdr:nvSpPr>
      <xdr:spPr>
        <a:xfrm>
          <a:off x="14389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a:extLst>
            <a:ext uri="{FF2B5EF4-FFF2-40B4-BE49-F238E27FC236}">
              <a16:creationId xmlns:a16="http://schemas.microsoft.com/office/drawing/2014/main" id="{00000000-0008-0000-0F00-00005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50" name="【一般廃棄物処理施設】&#10;一人当たり有形固定資産（償却資産）額最小値テキスト">
          <a:extLst>
            <a:ext uri="{FF2B5EF4-FFF2-40B4-BE49-F238E27FC236}">
              <a16:creationId xmlns:a16="http://schemas.microsoft.com/office/drawing/2014/main" id="{00000000-0008-0000-0F00-00005E010000}"/>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52" name="【一般廃棄物処理施設】&#10;一人当たり有形固定資産（償却資産）額最大値テキスト">
          <a:extLst>
            <a:ext uri="{FF2B5EF4-FFF2-40B4-BE49-F238E27FC236}">
              <a16:creationId xmlns:a16="http://schemas.microsoft.com/office/drawing/2014/main" id="{00000000-0008-0000-0F00-000060010000}"/>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354" name="【一般廃棄物処理施設】&#10;一人当たり有形固定資産（償却資産）額平均値テキスト">
          <a:extLst>
            <a:ext uri="{FF2B5EF4-FFF2-40B4-BE49-F238E27FC236}">
              <a16:creationId xmlns:a16="http://schemas.microsoft.com/office/drawing/2014/main" id="{00000000-0008-0000-0F00-000062010000}"/>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357" name="n_1aveValue【一般廃棄物処理施設】&#10;一人当たり有形固定資産（償却資産）額">
          <a:extLst>
            <a:ext uri="{FF2B5EF4-FFF2-40B4-BE49-F238E27FC236}">
              <a16:creationId xmlns:a16="http://schemas.microsoft.com/office/drawing/2014/main" id="{00000000-0008-0000-0F00-000065010000}"/>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359" name="n_2aveValue【一般廃棄物処理施設】&#10;一人当たり有形固定資産（償却資産）額">
          <a:extLst>
            <a:ext uri="{FF2B5EF4-FFF2-40B4-BE49-F238E27FC236}">
              <a16:creationId xmlns:a16="http://schemas.microsoft.com/office/drawing/2014/main" id="{00000000-0008-0000-0F00-000067010000}"/>
            </a:ext>
          </a:extLst>
        </xdr:cNvPr>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61" name="n_3aveValue【一般廃棄物処理施設】&#10;一人当たり有形固定資産（償却資産）額">
          <a:extLst>
            <a:ext uri="{FF2B5EF4-FFF2-40B4-BE49-F238E27FC236}">
              <a16:creationId xmlns:a16="http://schemas.microsoft.com/office/drawing/2014/main" id="{00000000-0008-0000-0F00-000069010000}"/>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23052</xdr:rowOff>
    </xdr:from>
    <xdr:to>
      <xdr:col>116</xdr:col>
      <xdr:colOff>114300</xdr:colOff>
      <xdr:row>40</xdr:row>
      <xdr:rowOff>124652</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22110700" y="68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1479</xdr:rowOff>
    </xdr:from>
    <xdr:ext cx="599010" cy="259045"/>
    <xdr:sp macro="" textlink="">
      <xdr:nvSpPr>
        <xdr:cNvPr id="368" name="【一般廃棄物処理施設】&#10;一人当たり有形固定資産（償却資産）額該当値テキスト">
          <a:extLst>
            <a:ext uri="{FF2B5EF4-FFF2-40B4-BE49-F238E27FC236}">
              <a16:creationId xmlns:a16="http://schemas.microsoft.com/office/drawing/2014/main" id="{00000000-0008-0000-0F00-000070010000}"/>
            </a:ext>
          </a:extLst>
        </xdr:cNvPr>
        <xdr:cNvSpPr txBox="1"/>
      </xdr:nvSpPr>
      <xdr:spPr>
        <a:xfrm>
          <a:off x="22199600" y="685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33496</xdr:rowOff>
    </xdr:from>
    <xdr:to>
      <xdr:col>112</xdr:col>
      <xdr:colOff>38100</xdr:colOff>
      <xdr:row>40</xdr:row>
      <xdr:rowOff>135096</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21272500" y="6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73852</xdr:rowOff>
    </xdr:from>
    <xdr:to>
      <xdr:col>116</xdr:col>
      <xdr:colOff>63500</xdr:colOff>
      <xdr:row>40</xdr:row>
      <xdr:rowOff>84296</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21323300" y="6931852"/>
          <a:ext cx="8382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46787</xdr:rowOff>
    </xdr:from>
    <xdr:to>
      <xdr:col>107</xdr:col>
      <xdr:colOff>101600</xdr:colOff>
      <xdr:row>40</xdr:row>
      <xdr:rowOff>148387</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20383500" y="69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84296</xdr:rowOff>
    </xdr:from>
    <xdr:to>
      <xdr:col>111</xdr:col>
      <xdr:colOff>177800</xdr:colOff>
      <xdr:row>40</xdr:row>
      <xdr:rowOff>97587</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20434300" y="6942296"/>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126223</xdr:rowOff>
    </xdr:from>
    <xdr:ext cx="599010" cy="259045"/>
    <xdr:sp macro="" textlink="">
      <xdr:nvSpPr>
        <xdr:cNvPr id="373" name="n_1mainValue【一般廃棄物処理施設】&#10;一人当たり有形固定資産（償却資産）額">
          <a:extLst>
            <a:ext uri="{FF2B5EF4-FFF2-40B4-BE49-F238E27FC236}">
              <a16:creationId xmlns:a16="http://schemas.microsoft.com/office/drawing/2014/main" id="{00000000-0008-0000-0F00-000075010000}"/>
            </a:ext>
          </a:extLst>
        </xdr:cNvPr>
        <xdr:cNvSpPr txBox="1"/>
      </xdr:nvSpPr>
      <xdr:spPr>
        <a:xfrm>
          <a:off x="21011095" y="698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139514</xdr:rowOff>
    </xdr:from>
    <xdr:ext cx="599010" cy="259045"/>
    <xdr:sp macro="" textlink="">
      <xdr:nvSpPr>
        <xdr:cNvPr id="374" name="n_2mainValue【一般廃棄物処理施設】&#10;一人当たり有形固定資産（償却資産）額">
          <a:extLst>
            <a:ext uri="{FF2B5EF4-FFF2-40B4-BE49-F238E27FC236}">
              <a16:creationId xmlns:a16="http://schemas.microsoft.com/office/drawing/2014/main" id="{00000000-0008-0000-0F00-000076010000}"/>
            </a:ext>
          </a:extLst>
        </xdr:cNvPr>
        <xdr:cNvSpPr txBox="1"/>
      </xdr:nvSpPr>
      <xdr:spPr>
        <a:xfrm>
          <a:off x="20134795" y="699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a:extLst>
            <a:ext uri="{FF2B5EF4-FFF2-40B4-BE49-F238E27FC236}">
              <a16:creationId xmlns:a16="http://schemas.microsoft.com/office/drawing/2014/main" id="{00000000-0008-0000-0F00-00008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99" name="【保健センター・保健所】&#10;有形固定資産減価償却率最小値テキスト">
          <a:extLst>
            <a:ext uri="{FF2B5EF4-FFF2-40B4-BE49-F238E27FC236}">
              <a16:creationId xmlns:a16="http://schemas.microsoft.com/office/drawing/2014/main" id="{00000000-0008-0000-0F00-00008F01000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01" name="【保健センター・保健所】&#10;有形固定資産減価償却率最大値テキスト">
          <a:extLst>
            <a:ext uri="{FF2B5EF4-FFF2-40B4-BE49-F238E27FC236}">
              <a16:creationId xmlns:a16="http://schemas.microsoft.com/office/drawing/2014/main" id="{00000000-0008-0000-0F00-000091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03" name="【保健センター・保健所】&#10;有形固定資産減価償却率平均値テキスト">
          <a:extLst>
            <a:ext uri="{FF2B5EF4-FFF2-40B4-BE49-F238E27FC236}">
              <a16:creationId xmlns:a16="http://schemas.microsoft.com/office/drawing/2014/main" id="{00000000-0008-0000-0F00-000093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406" name="n_1aveValue【保健センター・保健所】&#10;有形固定資産減価償却率">
          <a:extLst>
            <a:ext uri="{FF2B5EF4-FFF2-40B4-BE49-F238E27FC236}">
              <a16:creationId xmlns:a16="http://schemas.microsoft.com/office/drawing/2014/main" id="{00000000-0008-0000-0F00-000096010000}"/>
            </a:ext>
          </a:extLst>
        </xdr:cNvPr>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408" name="n_2aveValue【保健センター・保健所】&#10;有形固定資産減価償却率">
          <a:extLst>
            <a:ext uri="{FF2B5EF4-FFF2-40B4-BE49-F238E27FC236}">
              <a16:creationId xmlns:a16="http://schemas.microsoft.com/office/drawing/2014/main" id="{00000000-0008-0000-0F00-000098010000}"/>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410" name="n_3aveValue【保健センター・保健所】&#10;有形固定資産減価償却率">
          <a:extLst>
            <a:ext uri="{FF2B5EF4-FFF2-40B4-BE49-F238E27FC236}">
              <a16:creationId xmlns:a16="http://schemas.microsoft.com/office/drawing/2014/main" id="{00000000-0008-0000-0F00-00009A010000}"/>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31115</xdr:rowOff>
    </xdr:from>
    <xdr:to>
      <xdr:col>85</xdr:col>
      <xdr:colOff>177800</xdr:colOff>
      <xdr:row>58</xdr:row>
      <xdr:rowOff>132715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6268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53992</xdr:rowOff>
    </xdr:from>
    <xdr:ext cx="405111" cy="259045"/>
    <xdr:sp macro="" textlink="">
      <xdr:nvSpPr>
        <xdr:cNvPr id="417" name="【保健センター・保健所】&#10;有形固定資産減価償却率該当値テキスト">
          <a:extLst>
            <a:ext uri="{FF2B5EF4-FFF2-40B4-BE49-F238E27FC236}">
              <a16:creationId xmlns:a16="http://schemas.microsoft.com/office/drawing/2014/main" id="{00000000-0008-0000-0F00-0000A1010000}"/>
            </a:ext>
          </a:extLst>
        </xdr:cNvPr>
        <xdr:cNvSpPr txBox="1"/>
      </xdr:nvSpPr>
      <xdr:spPr>
        <a:xfrm>
          <a:off x="16357600"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111125</xdr:rowOff>
    </xdr:from>
    <xdr:to>
      <xdr:col>81</xdr:col>
      <xdr:colOff>101600</xdr:colOff>
      <xdr:row>59</xdr:row>
      <xdr:rowOff>41275</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5430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81915</xdr:rowOff>
    </xdr:from>
    <xdr:to>
      <xdr:col>85</xdr:col>
      <xdr:colOff>127000</xdr:colOff>
      <xdr:row>58</xdr:row>
      <xdr:rowOff>161925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5481300" y="1002601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4541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161925</xdr:rowOff>
    </xdr:from>
    <xdr:to>
      <xdr:col>81</xdr:col>
      <xdr:colOff>50800</xdr:colOff>
      <xdr:row>59</xdr:row>
      <xdr:rowOff>70485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4592300" y="101060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70485</xdr:rowOff>
    </xdr:from>
    <xdr:to>
      <xdr:col>76</xdr:col>
      <xdr:colOff>114300</xdr:colOff>
      <xdr:row>59</xdr:row>
      <xdr:rowOff>150495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3703300" y="1018603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57802</xdr:rowOff>
    </xdr:from>
    <xdr:ext cx="405111" cy="259045"/>
    <xdr:sp macro="" textlink="">
      <xdr:nvSpPr>
        <xdr:cNvPr id="424" name="n_1mainValue【保健センター・保健所】&#10;有形固定資産減価償却率">
          <a:extLst>
            <a:ext uri="{FF2B5EF4-FFF2-40B4-BE49-F238E27FC236}">
              <a16:creationId xmlns:a16="http://schemas.microsoft.com/office/drawing/2014/main" id="{00000000-0008-0000-0F00-0000A8010000}"/>
            </a:ext>
          </a:extLst>
        </xdr:cNvPr>
        <xdr:cNvSpPr txBox="1"/>
      </xdr:nvSpPr>
      <xdr:spPr>
        <a:xfrm>
          <a:off x="15266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425" name="n_2mainValue【保健センター・保健所】&#10;有形固定資産減価償却率">
          <a:extLst>
            <a:ext uri="{FF2B5EF4-FFF2-40B4-BE49-F238E27FC236}">
              <a16:creationId xmlns:a16="http://schemas.microsoft.com/office/drawing/2014/main" id="{00000000-0008-0000-0F00-0000A9010000}"/>
            </a:ext>
          </a:extLst>
        </xdr:cNvPr>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426" name="n_3mainValue【保健センター・保健所】&#10;有形固定資産減価償却率">
          <a:extLst>
            <a:ext uri="{FF2B5EF4-FFF2-40B4-BE49-F238E27FC236}">
              <a16:creationId xmlns:a16="http://schemas.microsoft.com/office/drawing/2014/main" id="{00000000-0008-0000-0F00-0000AA010000}"/>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a:extLst>
            <a:ext uri="{FF2B5EF4-FFF2-40B4-BE49-F238E27FC236}">
              <a16:creationId xmlns:a16="http://schemas.microsoft.com/office/drawing/2014/main" id="{00000000-0008-0000-0F00-0000B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49" name="【保健センター・保健所】&#10;一人当たり面積最小値テキスト">
          <a:extLst>
            <a:ext uri="{FF2B5EF4-FFF2-40B4-BE49-F238E27FC236}">
              <a16:creationId xmlns:a16="http://schemas.microsoft.com/office/drawing/2014/main" id="{00000000-0008-0000-0F00-0000C1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51" name="【保健センター・保健所】&#10;一人当たり面積最大値テキスト">
          <a:extLst>
            <a:ext uri="{FF2B5EF4-FFF2-40B4-BE49-F238E27FC236}">
              <a16:creationId xmlns:a16="http://schemas.microsoft.com/office/drawing/2014/main" id="{00000000-0008-0000-0F00-0000C301000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53" name="【保健センター・保健所】&#10;一人当たり面積平均値テキスト">
          <a:extLst>
            <a:ext uri="{FF2B5EF4-FFF2-40B4-BE49-F238E27FC236}">
              <a16:creationId xmlns:a16="http://schemas.microsoft.com/office/drawing/2014/main" id="{00000000-0008-0000-0F00-0000C5010000}"/>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456" name="n_1aveValue【保健センター・保健所】&#10;一人当たり面積">
          <a:extLst>
            <a:ext uri="{FF2B5EF4-FFF2-40B4-BE49-F238E27FC236}">
              <a16:creationId xmlns:a16="http://schemas.microsoft.com/office/drawing/2014/main" id="{00000000-0008-0000-0F00-0000C8010000}"/>
            </a:ext>
          </a:extLst>
        </xdr:cNvPr>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58" name="n_2aveValue【保健センター・保健所】&#10;一人当たり面積">
          <a:extLst>
            <a:ext uri="{FF2B5EF4-FFF2-40B4-BE49-F238E27FC236}">
              <a16:creationId xmlns:a16="http://schemas.microsoft.com/office/drawing/2014/main" id="{00000000-0008-0000-0F00-0000CA010000}"/>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60" name="n_3aveValue【保健センター・保健所】&#10;一人当たり面積">
          <a:extLst>
            <a:ext uri="{FF2B5EF4-FFF2-40B4-BE49-F238E27FC236}">
              <a16:creationId xmlns:a16="http://schemas.microsoft.com/office/drawing/2014/main" id="{00000000-0008-0000-0F00-0000CC010000}"/>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xdr:rowOff>
    </xdr:from>
    <xdr:ext cx="469744" cy="259045"/>
    <xdr:sp macro="" textlink="">
      <xdr:nvSpPr>
        <xdr:cNvPr id="467" name="【保健センター・保健所】&#10;一人当たり面積該当値テキスト">
          <a:extLst>
            <a:ext uri="{FF2B5EF4-FFF2-40B4-BE49-F238E27FC236}">
              <a16:creationId xmlns:a16="http://schemas.microsoft.com/office/drawing/2014/main" id="{00000000-0008-0000-0F00-0000D3010000}"/>
            </a:ext>
          </a:extLst>
        </xdr:cNvPr>
        <xdr:cNvSpPr txBox="1"/>
      </xdr:nvSpPr>
      <xdr:spPr>
        <a:xfrm>
          <a:off x="221996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141732</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21323300" y="1076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95504</xdr:rowOff>
    </xdr:from>
    <xdr:to>
      <xdr:col>107</xdr:col>
      <xdr:colOff>101600</xdr:colOff>
      <xdr:row>63</xdr:row>
      <xdr:rowOff>25654</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146304</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20434300" y="1077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150876</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9545300" y="1077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12209</xdr:rowOff>
    </xdr:from>
    <xdr:ext cx="469744" cy="259045"/>
    <xdr:sp macro="" textlink="">
      <xdr:nvSpPr>
        <xdr:cNvPr id="474" name="n_1mainValue【保健センター・保健所】&#10;一人当たり面積">
          <a:extLst>
            <a:ext uri="{FF2B5EF4-FFF2-40B4-BE49-F238E27FC236}">
              <a16:creationId xmlns:a16="http://schemas.microsoft.com/office/drawing/2014/main" id="{00000000-0008-0000-0F00-0000DA010000}"/>
            </a:ext>
          </a:extLst>
        </xdr:cNvPr>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16781</xdr:rowOff>
    </xdr:from>
    <xdr:ext cx="469744" cy="259045"/>
    <xdr:sp macro="" textlink="">
      <xdr:nvSpPr>
        <xdr:cNvPr id="475" name="n_2mainValue【保健センター・保健所】&#10;一人当たり面積">
          <a:extLst>
            <a:ext uri="{FF2B5EF4-FFF2-40B4-BE49-F238E27FC236}">
              <a16:creationId xmlns:a16="http://schemas.microsoft.com/office/drawing/2014/main" id="{00000000-0008-0000-0F00-0000DB010000}"/>
            </a:ext>
          </a:extLst>
        </xdr:cNvPr>
        <xdr:cNvSpPr txBox="1"/>
      </xdr:nvSpPr>
      <xdr:spPr>
        <a:xfrm>
          <a:off x="20199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476" name="n_3mainValue【保健センター・保健所】&#10;一人当たり面積">
          <a:extLst>
            <a:ext uri="{FF2B5EF4-FFF2-40B4-BE49-F238E27FC236}">
              <a16:creationId xmlns:a16="http://schemas.microsoft.com/office/drawing/2014/main" id="{00000000-0008-0000-0F00-0000DC010000}"/>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1" name="【消防施設】&#10;有形固定資産減価償却率グラフ枠">
          <a:extLst>
            <a:ext uri="{FF2B5EF4-FFF2-40B4-BE49-F238E27FC236}">
              <a16:creationId xmlns:a16="http://schemas.microsoft.com/office/drawing/2014/main" id="{00000000-0008-0000-0F00-0000F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03" name="【消防施設】&#10;有形固定資産減価償却率最小値テキスト">
          <a:extLst>
            <a:ext uri="{FF2B5EF4-FFF2-40B4-BE49-F238E27FC236}">
              <a16:creationId xmlns:a16="http://schemas.microsoft.com/office/drawing/2014/main" id="{00000000-0008-0000-0F00-0000F701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5" name="【消防施設】&#10;有形固定資産減価償却率最大値テキスト">
          <a:extLst>
            <a:ext uri="{FF2B5EF4-FFF2-40B4-BE49-F238E27FC236}">
              <a16:creationId xmlns:a16="http://schemas.microsoft.com/office/drawing/2014/main" id="{00000000-0008-0000-0F00-0000F9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507" name="【消防施設】&#10;有形固定資産減価償却率平均値テキスト">
          <a:extLst>
            <a:ext uri="{FF2B5EF4-FFF2-40B4-BE49-F238E27FC236}">
              <a16:creationId xmlns:a16="http://schemas.microsoft.com/office/drawing/2014/main" id="{00000000-0008-0000-0F00-0000FB010000}"/>
            </a:ext>
          </a:extLst>
        </xdr:cNvPr>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510" name="n_1aveValue【消防施設】&#10;有形固定資産減価償却率">
          <a:extLst>
            <a:ext uri="{FF2B5EF4-FFF2-40B4-BE49-F238E27FC236}">
              <a16:creationId xmlns:a16="http://schemas.microsoft.com/office/drawing/2014/main" id="{00000000-0008-0000-0F00-0000FE010000}"/>
            </a:ext>
          </a:extLst>
        </xdr:cNvPr>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512" name="n_2aveValue【消防施設】&#10;有形固定資産減価償却率">
          <a:extLst>
            <a:ext uri="{FF2B5EF4-FFF2-40B4-BE49-F238E27FC236}">
              <a16:creationId xmlns:a16="http://schemas.microsoft.com/office/drawing/2014/main" id="{00000000-0008-0000-0F00-000000020000}"/>
            </a:ext>
          </a:extLst>
        </xdr:cNvPr>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101254</xdr:rowOff>
    </xdr:from>
    <xdr:ext cx="405111" cy="259045"/>
    <xdr:sp macro="" textlink="">
      <xdr:nvSpPr>
        <xdr:cNvPr id="514" name="n_3aveValue【消防施設】&#10;有形固定資産減価償却率">
          <a:extLst>
            <a:ext uri="{FF2B5EF4-FFF2-40B4-BE49-F238E27FC236}">
              <a16:creationId xmlns:a16="http://schemas.microsoft.com/office/drawing/2014/main" id="{00000000-0008-0000-0F00-000002020000}"/>
            </a:ext>
          </a:extLst>
        </xdr:cNvPr>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44450</xdr:rowOff>
    </xdr:from>
    <xdr:to>
      <xdr:col>85</xdr:col>
      <xdr:colOff>177800</xdr:colOff>
      <xdr:row>77</xdr:row>
      <xdr:rowOff>146050</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6268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05111" cy="259045"/>
    <xdr:sp macro="" textlink="">
      <xdr:nvSpPr>
        <xdr:cNvPr id="521" name="【消防施設】&#10;有形固定資産減価償却率該当値テキスト">
          <a:extLst>
            <a:ext uri="{FF2B5EF4-FFF2-40B4-BE49-F238E27FC236}">
              <a16:creationId xmlns:a16="http://schemas.microsoft.com/office/drawing/2014/main" id="{00000000-0008-0000-0F00-000009020000}"/>
            </a:ext>
          </a:extLst>
        </xdr:cNvPr>
        <xdr:cNvSpPr txBox="1"/>
      </xdr:nvSpPr>
      <xdr:spPr>
        <a:xfrm>
          <a:off x="16357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77107</xdr:rowOff>
    </xdr:from>
    <xdr:to>
      <xdr:col>81</xdr:col>
      <xdr:colOff>101600</xdr:colOff>
      <xdr:row>78</xdr:row>
      <xdr:rowOff>7257</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5430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95250</xdr:rowOff>
    </xdr:from>
    <xdr:to>
      <xdr:col>85</xdr:col>
      <xdr:colOff>127000</xdr:colOff>
      <xdr:row>77</xdr:row>
      <xdr:rowOff>127907</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5481300" y="13296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90170</xdr:rowOff>
    </xdr:from>
    <xdr:to>
      <xdr:col>76</xdr:col>
      <xdr:colOff>165100</xdr:colOff>
      <xdr:row>78</xdr:row>
      <xdr:rowOff>20320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4541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127907</xdr:rowOff>
    </xdr:from>
    <xdr:to>
      <xdr:col>81</xdr:col>
      <xdr:colOff>50800</xdr:colOff>
      <xdr:row>77</xdr:row>
      <xdr:rowOff>140970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4592300" y="13329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116295</xdr:rowOff>
    </xdr:from>
    <xdr:to>
      <xdr:col>72</xdr:col>
      <xdr:colOff>38100</xdr:colOff>
      <xdr:row>79</xdr:row>
      <xdr:rowOff>46445</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3652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140970</xdr:rowOff>
    </xdr:from>
    <xdr:to>
      <xdr:col>76</xdr:col>
      <xdr:colOff>114300</xdr:colOff>
      <xdr:row>78</xdr:row>
      <xdr:rowOff>167095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13703300" y="13342620"/>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23784</xdr:rowOff>
    </xdr:from>
    <xdr:ext cx="405111" cy="259045"/>
    <xdr:sp macro="" textlink="">
      <xdr:nvSpPr>
        <xdr:cNvPr id="528" name="n_1mainValue【消防施設】&#10;有形固定資産減価償却率">
          <a:extLst>
            <a:ext uri="{FF2B5EF4-FFF2-40B4-BE49-F238E27FC236}">
              <a16:creationId xmlns:a16="http://schemas.microsoft.com/office/drawing/2014/main" id="{00000000-0008-0000-0F00-000010020000}"/>
            </a:ext>
          </a:extLst>
        </xdr:cNvPr>
        <xdr:cNvSpPr txBox="1"/>
      </xdr:nvSpPr>
      <xdr:spPr>
        <a:xfrm>
          <a:off x="15266044" y="1305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36847</xdr:rowOff>
    </xdr:from>
    <xdr:ext cx="405111" cy="259045"/>
    <xdr:sp macro="" textlink="">
      <xdr:nvSpPr>
        <xdr:cNvPr id="529" name="n_2mainValue【消防施設】&#10;有形固定資産減価償却率">
          <a:extLst>
            <a:ext uri="{FF2B5EF4-FFF2-40B4-BE49-F238E27FC236}">
              <a16:creationId xmlns:a16="http://schemas.microsoft.com/office/drawing/2014/main" id="{00000000-0008-0000-0F00-000011020000}"/>
            </a:ext>
          </a:extLst>
        </xdr:cNvPr>
        <xdr:cNvSpPr txBox="1"/>
      </xdr:nvSpPr>
      <xdr:spPr>
        <a:xfrm>
          <a:off x="14389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62972</xdr:rowOff>
    </xdr:from>
    <xdr:ext cx="405111" cy="259045"/>
    <xdr:sp macro="" textlink="">
      <xdr:nvSpPr>
        <xdr:cNvPr id="530" name="n_3mainValue【消防施設】&#10;有形固定資産減価償却率">
          <a:extLst>
            <a:ext uri="{FF2B5EF4-FFF2-40B4-BE49-F238E27FC236}">
              <a16:creationId xmlns:a16="http://schemas.microsoft.com/office/drawing/2014/main" id="{00000000-0008-0000-0F00-000012020000}"/>
            </a:ext>
          </a:extLst>
        </xdr:cNvPr>
        <xdr:cNvSpPr txBox="1"/>
      </xdr:nvSpPr>
      <xdr:spPr>
        <a:xfrm>
          <a:off x="135007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a:extLst>
            <a:ext uri="{FF2B5EF4-FFF2-40B4-BE49-F238E27FC236}">
              <a16:creationId xmlns:a16="http://schemas.microsoft.com/office/drawing/2014/main" id="{00000000-0008-0000-0F00-00002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5" name="【消防施設】&#10;一人当たり面積最小値テキスト">
          <a:extLst>
            <a:ext uri="{FF2B5EF4-FFF2-40B4-BE49-F238E27FC236}">
              <a16:creationId xmlns:a16="http://schemas.microsoft.com/office/drawing/2014/main" id="{00000000-0008-0000-0F00-00002B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57" name="【消防施設】&#10;一人当たり面積最大値テキスト">
          <a:extLst>
            <a:ext uri="{FF2B5EF4-FFF2-40B4-BE49-F238E27FC236}">
              <a16:creationId xmlns:a16="http://schemas.microsoft.com/office/drawing/2014/main" id="{00000000-0008-0000-0F00-00002D02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59" name="【消防施設】&#10;一人当たり面積平均値テキスト">
          <a:extLst>
            <a:ext uri="{FF2B5EF4-FFF2-40B4-BE49-F238E27FC236}">
              <a16:creationId xmlns:a16="http://schemas.microsoft.com/office/drawing/2014/main" id="{00000000-0008-0000-0F00-00002F020000}"/>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62" name="n_1aveValue【消防施設】&#10;一人当たり面積">
          <a:extLst>
            <a:ext uri="{FF2B5EF4-FFF2-40B4-BE49-F238E27FC236}">
              <a16:creationId xmlns:a16="http://schemas.microsoft.com/office/drawing/2014/main" id="{00000000-0008-0000-0F00-000032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64" name="n_2aveValue【消防施設】&#10;一人当たり面積">
          <a:extLst>
            <a:ext uri="{FF2B5EF4-FFF2-40B4-BE49-F238E27FC236}">
              <a16:creationId xmlns:a16="http://schemas.microsoft.com/office/drawing/2014/main" id="{00000000-0008-0000-0F00-000034020000}"/>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566" name="n_3aveValue【消防施設】&#10;一人当たり面積">
          <a:extLst>
            <a:ext uri="{FF2B5EF4-FFF2-40B4-BE49-F238E27FC236}">
              <a16:creationId xmlns:a16="http://schemas.microsoft.com/office/drawing/2014/main" id="{00000000-0008-0000-0F00-000036020000}"/>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12064</xdr:rowOff>
    </xdr:from>
    <xdr:to>
      <xdr:col>116</xdr:col>
      <xdr:colOff>114300</xdr:colOff>
      <xdr:row>84</xdr:row>
      <xdr:rowOff>113664</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2110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161941</xdr:rowOff>
    </xdr:from>
    <xdr:ext cx="469744" cy="259045"/>
    <xdr:sp macro="" textlink="">
      <xdr:nvSpPr>
        <xdr:cNvPr id="573" name="【消防施設】&#10;一人当たり面積該当値テキスト">
          <a:extLst>
            <a:ext uri="{FF2B5EF4-FFF2-40B4-BE49-F238E27FC236}">
              <a16:creationId xmlns:a16="http://schemas.microsoft.com/office/drawing/2014/main" id="{00000000-0008-0000-0F00-00003D020000}"/>
            </a:ext>
          </a:extLst>
        </xdr:cNvPr>
        <xdr:cNvSpPr txBox="1"/>
      </xdr:nvSpPr>
      <xdr:spPr>
        <a:xfrm>
          <a:off x="22199600" y="1439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21589</xdr:rowOff>
    </xdr:from>
    <xdr:to>
      <xdr:col>112</xdr:col>
      <xdr:colOff>38100</xdr:colOff>
      <xdr:row>84</xdr:row>
      <xdr:rowOff>123189</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2127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62864</xdr:rowOff>
    </xdr:from>
    <xdr:to>
      <xdr:col>116</xdr:col>
      <xdr:colOff>63500</xdr:colOff>
      <xdr:row>84</xdr:row>
      <xdr:rowOff>72389</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1323300" y="1446466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29211</xdr:rowOff>
    </xdr:from>
    <xdr:to>
      <xdr:col>107</xdr:col>
      <xdr:colOff>101600</xdr:colOff>
      <xdr:row>84</xdr:row>
      <xdr:rowOff>130811</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0383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72389</xdr:rowOff>
    </xdr:from>
    <xdr:to>
      <xdr:col>111</xdr:col>
      <xdr:colOff>177800</xdr:colOff>
      <xdr:row>84</xdr:row>
      <xdr:rowOff>80011</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20434300" y="14474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80011</xdr:rowOff>
    </xdr:from>
    <xdr:to>
      <xdr:col>107</xdr:col>
      <xdr:colOff>50800</xdr:colOff>
      <xdr:row>85</xdr:row>
      <xdr:rowOff>152400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9545300" y="1448181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114316</xdr:rowOff>
    </xdr:from>
    <xdr:ext cx="469744" cy="259045"/>
    <xdr:sp macro="" textlink="">
      <xdr:nvSpPr>
        <xdr:cNvPr id="580" name="n_1mainValue【消防施設】&#10;一人当たり面積">
          <a:extLst>
            <a:ext uri="{FF2B5EF4-FFF2-40B4-BE49-F238E27FC236}">
              <a16:creationId xmlns:a16="http://schemas.microsoft.com/office/drawing/2014/main" id="{00000000-0008-0000-0F00-000044020000}"/>
            </a:ext>
          </a:extLst>
        </xdr:cNvPr>
        <xdr:cNvSpPr txBox="1"/>
      </xdr:nvSpPr>
      <xdr:spPr>
        <a:xfrm>
          <a:off x="21075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121938</xdr:rowOff>
    </xdr:from>
    <xdr:ext cx="469744" cy="259045"/>
    <xdr:sp macro="" textlink="">
      <xdr:nvSpPr>
        <xdr:cNvPr id="581" name="n_2mainValue【消防施設】&#10;一人当たり面積">
          <a:extLst>
            <a:ext uri="{FF2B5EF4-FFF2-40B4-BE49-F238E27FC236}">
              <a16:creationId xmlns:a16="http://schemas.microsoft.com/office/drawing/2014/main" id="{00000000-0008-0000-0F00-000045020000}"/>
            </a:ext>
          </a:extLst>
        </xdr:cNvPr>
        <xdr:cNvSpPr txBox="1"/>
      </xdr:nvSpPr>
      <xdr:spPr>
        <a:xfrm>
          <a:off x="20199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582" name="n_3mainValue【消防施設】&#10;一人当たり面積">
          <a:extLst>
            <a:ext uri="{FF2B5EF4-FFF2-40B4-BE49-F238E27FC236}">
              <a16:creationId xmlns:a16="http://schemas.microsoft.com/office/drawing/2014/main" id="{00000000-0008-0000-0F00-00004602000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a:extLst>
            <a:ext uri="{FF2B5EF4-FFF2-40B4-BE49-F238E27FC236}">
              <a16:creationId xmlns:a16="http://schemas.microsoft.com/office/drawing/2014/main" id="{00000000-0008-0000-0F00-00005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7" name="【庁舎】&#10;有形固定資産減価償却率最小値テキスト">
          <a:extLst>
            <a:ext uri="{FF2B5EF4-FFF2-40B4-BE49-F238E27FC236}">
              <a16:creationId xmlns:a16="http://schemas.microsoft.com/office/drawing/2014/main" id="{00000000-0008-0000-0F00-00005F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9" name="【庁舎】&#10;有形固定資産減価償却率最大値テキスト">
          <a:extLst>
            <a:ext uri="{FF2B5EF4-FFF2-40B4-BE49-F238E27FC236}">
              <a16:creationId xmlns:a16="http://schemas.microsoft.com/office/drawing/2014/main" id="{00000000-0008-0000-0F00-000061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611" name="【庁舎】&#10;有形固定資産減価償却率平均値テキスト">
          <a:extLst>
            <a:ext uri="{FF2B5EF4-FFF2-40B4-BE49-F238E27FC236}">
              <a16:creationId xmlns:a16="http://schemas.microsoft.com/office/drawing/2014/main" id="{00000000-0008-0000-0F00-000063020000}"/>
            </a:ext>
          </a:extLst>
        </xdr:cNvPr>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614" name="n_1aveValue【庁舎】&#10;有形固定資産減価償却率">
          <a:extLst>
            <a:ext uri="{FF2B5EF4-FFF2-40B4-BE49-F238E27FC236}">
              <a16:creationId xmlns:a16="http://schemas.microsoft.com/office/drawing/2014/main" id="{00000000-0008-0000-0F00-000066020000}"/>
            </a:ext>
          </a:extLst>
        </xdr:cNvPr>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616" name="n_2aveValue【庁舎】&#10;有形固定資産減価償却率">
          <a:extLst>
            <a:ext uri="{FF2B5EF4-FFF2-40B4-BE49-F238E27FC236}">
              <a16:creationId xmlns:a16="http://schemas.microsoft.com/office/drawing/2014/main" id="{00000000-0008-0000-0F00-000068020000}"/>
            </a:ext>
          </a:extLst>
        </xdr:cNvPr>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618" name="n_3aveValue【庁舎】&#10;有形固定資産減価償却率">
          <a:extLst>
            <a:ext uri="{FF2B5EF4-FFF2-40B4-BE49-F238E27FC236}">
              <a16:creationId xmlns:a16="http://schemas.microsoft.com/office/drawing/2014/main" id="{00000000-0008-0000-0F00-00006A020000}"/>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135889</xdr:rowOff>
    </xdr:from>
    <xdr:to>
      <xdr:col>85</xdr:col>
      <xdr:colOff>177800</xdr:colOff>
      <xdr:row>106</xdr:row>
      <xdr:rowOff>66039</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6268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114316</xdr:rowOff>
    </xdr:from>
    <xdr:ext cx="405111" cy="259045"/>
    <xdr:sp macro="" textlink="">
      <xdr:nvSpPr>
        <xdr:cNvPr id="625" name="【庁舎】&#10;有形固定資産減価償却率該当値テキスト">
          <a:extLst>
            <a:ext uri="{FF2B5EF4-FFF2-40B4-BE49-F238E27FC236}">
              <a16:creationId xmlns:a16="http://schemas.microsoft.com/office/drawing/2014/main" id="{00000000-0008-0000-0F00-000071020000}"/>
            </a:ext>
          </a:extLst>
        </xdr:cNvPr>
        <xdr:cNvSpPr txBox="1"/>
      </xdr:nvSpPr>
      <xdr:spPr>
        <a:xfrm>
          <a:off x="16357600"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17780</xdr:rowOff>
    </xdr:from>
    <xdr:to>
      <xdr:col>81</xdr:col>
      <xdr:colOff>101600</xdr:colOff>
      <xdr:row>106</xdr:row>
      <xdr:rowOff>119380</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5430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15239</xdr:rowOff>
    </xdr:from>
    <xdr:to>
      <xdr:col>85</xdr:col>
      <xdr:colOff>127000</xdr:colOff>
      <xdr:row>106</xdr:row>
      <xdr:rowOff>68580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5481300" y="181889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68580</xdr:rowOff>
    </xdr:from>
    <xdr:to>
      <xdr:col>81</xdr:col>
      <xdr:colOff>50800</xdr:colOff>
      <xdr:row>106</xdr:row>
      <xdr:rowOff>121920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4592300" y="18242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124461</xdr:rowOff>
    </xdr:from>
    <xdr:to>
      <xdr:col>72</xdr:col>
      <xdr:colOff>38100</xdr:colOff>
      <xdr:row>107</xdr:row>
      <xdr:rowOff>54611</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1365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121920</xdr:rowOff>
    </xdr:from>
    <xdr:to>
      <xdr:col>76</xdr:col>
      <xdr:colOff>114300</xdr:colOff>
      <xdr:row>107</xdr:row>
      <xdr:rowOff>3811</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3703300" y="18295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110507</xdr:rowOff>
    </xdr:from>
    <xdr:ext cx="405111" cy="259045"/>
    <xdr:sp macro="" textlink="">
      <xdr:nvSpPr>
        <xdr:cNvPr id="632" name="n_1mainValue【庁舎】&#10;有形固定資産減価償却率">
          <a:extLst>
            <a:ext uri="{FF2B5EF4-FFF2-40B4-BE49-F238E27FC236}">
              <a16:creationId xmlns:a16="http://schemas.microsoft.com/office/drawing/2014/main" id="{00000000-0008-0000-0F00-000078020000}"/>
            </a:ext>
          </a:extLst>
        </xdr:cNvPr>
        <xdr:cNvSpPr txBox="1"/>
      </xdr:nvSpPr>
      <xdr:spPr>
        <a:xfrm>
          <a:off x="152660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633" name="n_2mainValue【庁舎】&#10;有形固定資産減価償却率">
          <a:extLst>
            <a:ext uri="{FF2B5EF4-FFF2-40B4-BE49-F238E27FC236}">
              <a16:creationId xmlns:a16="http://schemas.microsoft.com/office/drawing/2014/main" id="{00000000-0008-0000-0F00-000079020000}"/>
            </a:ext>
          </a:extLst>
        </xdr:cNvPr>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45738</xdr:rowOff>
    </xdr:from>
    <xdr:ext cx="405111" cy="259045"/>
    <xdr:sp macro="" textlink="">
      <xdr:nvSpPr>
        <xdr:cNvPr id="634" name="n_3mainValue【庁舎】&#10;有形固定資産減価償却率">
          <a:extLst>
            <a:ext uri="{FF2B5EF4-FFF2-40B4-BE49-F238E27FC236}">
              <a16:creationId xmlns:a16="http://schemas.microsoft.com/office/drawing/2014/main" id="{00000000-0008-0000-0F00-00007A020000}"/>
            </a:ext>
          </a:extLst>
        </xdr:cNvPr>
        <xdr:cNvSpPr txBox="1"/>
      </xdr:nvSpPr>
      <xdr:spPr>
        <a:xfrm>
          <a:off x="13500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庁舎】&#10;一人当たり面積グラフ枠">
          <a:extLst>
            <a:ext uri="{FF2B5EF4-FFF2-40B4-BE49-F238E27FC236}">
              <a16:creationId xmlns:a16="http://schemas.microsoft.com/office/drawing/2014/main" id="{00000000-0008-0000-0F00-00009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61" name="【庁舎】&#10;一人当たり面積最小値テキスト">
          <a:extLst>
            <a:ext uri="{FF2B5EF4-FFF2-40B4-BE49-F238E27FC236}">
              <a16:creationId xmlns:a16="http://schemas.microsoft.com/office/drawing/2014/main" id="{00000000-0008-0000-0F00-000095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63" name="【庁舎】&#10;一人当たり面積最大値テキスト">
          <a:extLst>
            <a:ext uri="{FF2B5EF4-FFF2-40B4-BE49-F238E27FC236}">
              <a16:creationId xmlns:a16="http://schemas.microsoft.com/office/drawing/2014/main" id="{00000000-0008-0000-0F00-000097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65" name="【庁舎】&#10;一人当たり面積平均値テキスト">
          <a:extLst>
            <a:ext uri="{FF2B5EF4-FFF2-40B4-BE49-F238E27FC236}">
              <a16:creationId xmlns:a16="http://schemas.microsoft.com/office/drawing/2014/main" id="{00000000-0008-0000-0F00-000099020000}"/>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68" name="n_1aveValue【庁舎】&#10;一人当たり面積">
          <a:extLst>
            <a:ext uri="{FF2B5EF4-FFF2-40B4-BE49-F238E27FC236}">
              <a16:creationId xmlns:a16="http://schemas.microsoft.com/office/drawing/2014/main" id="{00000000-0008-0000-0F00-00009C020000}"/>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670" name="n_2aveValue【庁舎】&#10;一人当たり面積">
          <a:extLst>
            <a:ext uri="{FF2B5EF4-FFF2-40B4-BE49-F238E27FC236}">
              <a16:creationId xmlns:a16="http://schemas.microsoft.com/office/drawing/2014/main" id="{00000000-0008-0000-0F00-00009E020000}"/>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672" name="n_3aveValue【庁舎】&#10;一人当たり面積">
          <a:extLst>
            <a:ext uri="{FF2B5EF4-FFF2-40B4-BE49-F238E27FC236}">
              <a16:creationId xmlns:a16="http://schemas.microsoft.com/office/drawing/2014/main" id="{00000000-0008-0000-0F00-0000A0020000}"/>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110635</xdr:rowOff>
    </xdr:from>
    <xdr:to>
      <xdr:col>116</xdr:col>
      <xdr:colOff>114300</xdr:colOff>
      <xdr:row>109</xdr:row>
      <xdr:rowOff>40785</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22110700" y="18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25562</xdr:rowOff>
    </xdr:from>
    <xdr:ext cx="469744" cy="259045"/>
    <xdr:sp macro="" textlink="">
      <xdr:nvSpPr>
        <xdr:cNvPr id="679" name="【庁舎】&#10;一人当たり面積該当値テキスト">
          <a:extLst>
            <a:ext uri="{FF2B5EF4-FFF2-40B4-BE49-F238E27FC236}">
              <a16:creationId xmlns:a16="http://schemas.microsoft.com/office/drawing/2014/main" id="{00000000-0008-0000-0F00-0000A7020000}"/>
            </a:ext>
          </a:extLst>
        </xdr:cNvPr>
        <xdr:cNvSpPr txBox="1"/>
      </xdr:nvSpPr>
      <xdr:spPr>
        <a:xfrm>
          <a:off x="22199600" y="1854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111778</xdr:rowOff>
    </xdr:from>
    <xdr:to>
      <xdr:col>112</xdr:col>
      <xdr:colOff>38100</xdr:colOff>
      <xdr:row>109</xdr:row>
      <xdr:rowOff>41928</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21272500" y="186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161435</xdr:rowOff>
    </xdr:from>
    <xdr:to>
      <xdr:col>116</xdr:col>
      <xdr:colOff>63500</xdr:colOff>
      <xdr:row>108</xdr:row>
      <xdr:rowOff>162578</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21323300" y="1867803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112595</xdr:rowOff>
    </xdr:from>
    <xdr:to>
      <xdr:col>107</xdr:col>
      <xdr:colOff>101600</xdr:colOff>
      <xdr:row>109</xdr:row>
      <xdr:rowOff>42745</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20383500" y="186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162578</xdr:rowOff>
    </xdr:from>
    <xdr:to>
      <xdr:col>111</xdr:col>
      <xdr:colOff>177800</xdr:colOff>
      <xdr:row>108</xdr:row>
      <xdr:rowOff>163395</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20434300" y="1867917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113574</xdr:rowOff>
    </xdr:from>
    <xdr:to>
      <xdr:col>102</xdr:col>
      <xdr:colOff>165100</xdr:colOff>
      <xdr:row>109</xdr:row>
      <xdr:rowOff>43724</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9494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163395</xdr:rowOff>
    </xdr:from>
    <xdr:to>
      <xdr:col>107</xdr:col>
      <xdr:colOff>50800</xdr:colOff>
      <xdr:row>108</xdr:row>
      <xdr:rowOff>164374</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19545300" y="1867999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33055</xdr:rowOff>
    </xdr:from>
    <xdr:ext cx="469744" cy="259045"/>
    <xdr:sp macro="" textlink="">
      <xdr:nvSpPr>
        <xdr:cNvPr id="686" name="n_1mainValue【庁舎】&#10;一人当たり面積">
          <a:extLst>
            <a:ext uri="{FF2B5EF4-FFF2-40B4-BE49-F238E27FC236}">
              <a16:creationId xmlns:a16="http://schemas.microsoft.com/office/drawing/2014/main" id="{00000000-0008-0000-0F00-0000AE020000}"/>
            </a:ext>
          </a:extLst>
        </xdr:cNvPr>
        <xdr:cNvSpPr txBox="1"/>
      </xdr:nvSpPr>
      <xdr:spPr>
        <a:xfrm>
          <a:off x="21075727" y="187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33872</xdr:rowOff>
    </xdr:from>
    <xdr:ext cx="469744" cy="259045"/>
    <xdr:sp macro="" textlink="">
      <xdr:nvSpPr>
        <xdr:cNvPr id="687" name="n_2mainValue【庁舎】&#10;一人当たり面積">
          <a:extLst>
            <a:ext uri="{FF2B5EF4-FFF2-40B4-BE49-F238E27FC236}">
              <a16:creationId xmlns:a16="http://schemas.microsoft.com/office/drawing/2014/main" id="{00000000-0008-0000-0F00-0000AF020000}"/>
            </a:ext>
          </a:extLst>
        </xdr:cNvPr>
        <xdr:cNvSpPr txBox="1"/>
      </xdr:nvSpPr>
      <xdr:spPr>
        <a:xfrm>
          <a:off x="20199427" y="1872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34851</xdr:rowOff>
    </xdr:from>
    <xdr:ext cx="469744" cy="259045"/>
    <xdr:sp macro="" textlink="">
      <xdr:nvSpPr>
        <xdr:cNvPr id="688" name="n_3mainValue【庁舎】&#10;一人当たり面積">
          <a:extLst>
            <a:ext uri="{FF2B5EF4-FFF2-40B4-BE49-F238E27FC236}">
              <a16:creationId xmlns:a16="http://schemas.microsoft.com/office/drawing/2014/main" id="{00000000-0008-0000-0F00-0000B0020000}"/>
            </a:ext>
          </a:extLst>
        </xdr:cNvPr>
        <xdr:cNvSpPr txBox="1"/>
      </xdr:nvSpPr>
      <xdr:spPr>
        <a:xfrm>
          <a:off x="19310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の有形固定資産減価償却率は９１．８％であり、類似団体平均を３０．５％上回っている。これは、昭和４年に建設した岩館体育館や昭和４２年に建設した八森土床体育館が耐用年数を経過したためである。岩館体育館は、岩館地区防災コミュニティセンターの建設に伴い除却する予定であるため数値は今後改善さ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の有形固定資産減価償却率は１００．０％であり、類似団体平均を大きく上回っている。これは、平成６年度に建設した旧はつらつ苑が耐用年数を経過したためである。ただし、平成２８年度に子育て支援センターとして改修工事を実施し、定期的な点検や修繕を行っているため、使用のうえでは問題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消防施設の有形固定資産減価償却率は９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昭和３０～４０年代に建築された非常備消防施設のほとんどが木造で、耐用年数の２２年を大きく経過していることによるものである。今後は消防団の適正配置の検討と併せて施設の統合を行い、存続されるものについては、計画的な施設の改修・改築を行う。遊休施設となったものについては、適切な除却を行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庁舎の有形固定資産減価償却率は３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％下回っている。これは、平成１８年度に峰浜庁舎が焼失したことが契機となり、平成２１年度に現庁舎を建設したためである。今後は計画的に点検や修繕等を行い長寿命化を図っていく。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7,197
7,149
234.14
6,123,599
5,832,009
265,027
4,012,002
7,289,383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は横ばいで推移しており、類似団体平均を０．１１ポイント下回っている。人口減少や全国平均を上回る高齢化率（３０年度末４４．８％）に加え、町の主要事業である農業は水稲中心であり、水産業においても魚価及び漁獲量の低迷が続いているため所得の向上を図ることが難しい状況にある。給与所得に関しては、雇用環境に若干の改善傾向が見られたことにより、微増傾向にあるものの、町税収入を押し上げる力は乏しいため財政基盤が弱い。少子高齢化等で町税収入は今後も減少していくと見込まれるため、引き続き企業支援や農林水産業の振興を図り、行財政改革を推し進めるとともに、町税の適正課税と滞納分の徴収に努め、財政基盤の強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経常収支比率は前年比０．７ポイント悪化し、類似団体平均を５．７ポイント上回っている。これは、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平成１８年度に建設した保健センターの償還終了が主要因となり１２百万円減、繰出金は６０百万円減があ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り、経常経費全体では５１百万円減となったものの、</a:t>
          </a:r>
          <a:r>
            <a:rPr kumimoji="1" lang="ja-JP" altLang="en-US" sz="1100">
              <a:latin typeface="ＭＳ Ｐゴシック" panose="020B0600070205080204" pitchFamily="50" charset="-128"/>
              <a:ea typeface="ＭＳ Ｐゴシック" panose="020B0600070205080204" pitchFamily="50" charset="-128"/>
            </a:rPr>
            <a:t>歳入において普通交付税が合併算定替えの段階的縮減により前年比８８百万円減となったことが影響している。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合併以降に着手した大型事業の地方債償還がピークを迎え、さらに令和２年度からの会計年度任用職員制度導入により比率は上昇していく見込みとなっている。引き続き行財政改革の推進により経常経費の縮減に努め、経常収支比率の上昇に歯止めをかけ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65786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7625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65</xdr:row>
      <xdr:rowOff>32004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7008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64</xdr:row>
      <xdr:rowOff>97282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4191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62</xdr:row>
      <xdr:rowOff>136144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419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再任用職員１名増となったものの職員構成の若年化により減少したが、峰浜地区統合子ども園設計業務委託（基本設計）や自殺予防計画策定業務委託等により物件費が増加したことから、人口１人あたりの人件費・物件費等の額は２，８１１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ゴミ処理業務と消防業務を一部事務組合で実施しているためと考えられる。今後も職員数の適正化を図り、人件費を抑制するとともに、物件費等の更なる縮減に努め、行政コストの縮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29483</xdr:rowOff>
    </xdr:from>
    <xdr:to>
      <xdr:col>23</xdr:col>
      <xdr:colOff>133350</xdr:colOff>
      <xdr:row>84</xdr:row>
      <xdr:rowOff>40790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31283"/>
          <a:ext cx="838200" cy="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168363</xdr:rowOff>
    </xdr:from>
    <xdr:to>
      <xdr:col>19</xdr:col>
      <xdr:colOff>133350</xdr:colOff>
      <xdr:row>84</xdr:row>
      <xdr:rowOff>29483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98713"/>
          <a:ext cx="889000" cy="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120312</xdr:rowOff>
    </xdr:from>
    <xdr:to>
      <xdr:col>15</xdr:col>
      <xdr:colOff>82550</xdr:colOff>
      <xdr:row>83</xdr:row>
      <xdr:rowOff>168363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50662"/>
          <a:ext cx="8890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111782</xdr:rowOff>
    </xdr:from>
    <xdr:to>
      <xdr:col>11</xdr:col>
      <xdr:colOff>31750</xdr:colOff>
      <xdr:row>83</xdr:row>
      <xdr:rowOff>120312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42132"/>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161440</xdr:rowOff>
    </xdr:from>
    <xdr:to>
      <xdr:col>23</xdr:col>
      <xdr:colOff>184150</xdr:colOff>
      <xdr:row>84</xdr:row>
      <xdr:rowOff>91590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6517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3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150133</xdr:rowOff>
    </xdr:from>
    <xdr:to>
      <xdr:col>19</xdr:col>
      <xdr:colOff>184150</xdr:colOff>
      <xdr:row>84</xdr:row>
      <xdr:rowOff>80283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90460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4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117563</xdr:rowOff>
    </xdr:from>
    <xdr:to>
      <xdr:col>15</xdr:col>
      <xdr:colOff>133350</xdr:colOff>
      <xdr:row>84</xdr:row>
      <xdr:rowOff>47713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57890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1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69512</xdr:rowOff>
    </xdr:from>
    <xdr:to>
      <xdr:col>11</xdr:col>
      <xdr:colOff>82550</xdr:colOff>
      <xdr:row>83</xdr:row>
      <xdr:rowOff>171112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9839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6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60982</xdr:rowOff>
    </xdr:from>
    <xdr:to>
      <xdr:col>7</xdr:col>
      <xdr:colOff>31750</xdr:colOff>
      <xdr:row>83</xdr:row>
      <xdr:rowOff>162582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平成２７年度まで定員適正化計画による５減１増を着実に推進してきたことにより、平成２４年度以降、ラスパイレス指数は類似団体平均を下回っており平成３０年度では９３．２となっている。平成３０年度において指数が下降しているのは、秋田県人事委員会勧告に準拠し給与引き上げ改定を行ったものの、職員の経験年数階層の変動により指数を押し下げたためである。今後も、人事院及び県人事委員会勧告の内容に準拠し、適正な給与水準を目指すことに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146896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602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114723</xdr:rowOff>
    </xdr:from>
    <xdr:to>
      <xdr:col>77</xdr:col>
      <xdr:colOff>44450</xdr:colOff>
      <xdr:row>84</xdr:row>
      <xdr:rowOff>146896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1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114723</xdr:rowOff>
    </xdr:from>
    <xdr:to>
      <xdr:col>72</xdr:col>
      <xdr:colOff>203200</xdr:colOff>
      <xdr:row>84</xdr:row>
      <xdr:rowOff>130811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165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34289</xdr:rowOff>
    </xdr:from>
    <xdr:to>
      <xdr:col>68</xdr:col>
      <xdr:colOff>152400</xdr:colOff>
      <xdr:row>84</xdr:row>
      <xdr:rowOff>130811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360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96096</xdr:rowOff>
    </xdr:from>
    <xdr:to>
      <xdr:col>77</xdr:col>
      <xdr:colOff>95250</xdr:colOff>
      <xdr:row>85</xdr:row>
      <xdr:rowOff>26246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36423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63923</xdr:rowOff>
    </xdr:from>
    <xdr:to>
      <xdr:col>73</xdr:col>
      <xdr:colOff>44450</xdr:colOff>
      <xdr:row>84</xdr:row>
      <xdr:rowOff>165523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4250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80011</xdr:rowOff>
    </xdr:from>
    <xdr:to>
      <xdr:col>68</xdr:col>
      <xdr:colOff>203200</xdr:colOff>
      <xdr:row>85</xdr:row>
      <xdr:rowOff>10161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20338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154939</xdr:rowOff>
    </xdr:from>
    <xdr:to>
      <xdr:col>64</xdr:col>
      <xdr:colOff>152400</xdr:colOff>
      <xdr:row>84</xdr:row>
      <xdr:rowOff>85089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95266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平成１８年度から集中改革プランや定員適正化計画といった行財政改革を実施し、職員数を抑制してきたが、その間に社会状況の変化による新たな事務の発生や新たな課題が生じている。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こうした背景をふまえ、適切な町民サービスの提供を行う体制が維持できるよう、引き続き定員の適正化に努めることにしている。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20103</xdr:rowOff>
    </xdr:from>
    <xdr:to>
      <xdr:col>81</xdr:col>
      <xdr:colOff>44450</xdr:colOff>
      <xdr:row>61</xdr:row>
      <xdr:rowOff>69052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78553"/>
          <a:ext cx="8382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9761</xdr:rowOff>
    </xdr:from>
    <xdr:to>
      <xdr:col>77</xdr:col>
      <xdr:colOff>44450</xdr:colOff>
      <xdr:row>61</xdr:row>
      <xdr:rowOff>20103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6821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163975</xdr:rowOff>
    </xdr:from>
    <xdr:to>
      <xdr:col>72</xdr:col>
      <xdr:colOff>203200</xdr:colOff>
      <xdr:row>61</xdr:row>
      <xdr:rowOff>9761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5097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163975</xdr:rowOff>
    </xdr:from>
    <xdr:to>
      <xdr:col>68</xdr:col>
      <xdr:colOff>152400</xdr:colOff>
      <xdr:row>61</xdr:row>
      <xdr:rowOff>3556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450975"/>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18252</xdr:rowOff>
    </xdr:from>
    <xdr:to>
      <xdr:col>81</xdr:col>
      <xdr:colOff>95250</xdr:colOff>
      <xdr:row>61</xdr:row>
      <xdr:rowOff>119852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34779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140753</xdr:rowOff>
    </xdr:from>
    <xdr:to>
      <xdr:col>77</xdr:col>
      <xdr:colOff>95250</xdr:colOff>
      <xdr:row>61</xdr:row>
      <xdr:rowOff>70903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2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81080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9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130411</xdr:rowOff>
    </xdr:from>
    <xdr:to>
      <xdr:col>73</xdr:col>
      <xdr:colOff>44450</xdr:colOff>
      <xdr:row>61</xdr:row>
      <xdr:rowOff>60561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70738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113175</xdr:rowOff>
    </xdr:from>
    <xdr:to>
      <xdr:col>68</xdr:col>
      <xdr:colOff>203200</xdr:colOff>
      <xdr:row>61</xdr:row>
      <xdr:rowOff>43325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53502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6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124206</xdr:rowOff>
    </xdr:from>
    <xdr:to>
      <xdr:col>64</xdr:col>
      <xdr:colOff>152400</xdr:colOff>
      <xdr:row>61</xdr:row>
      <xdr:rowOff>54356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64533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９．４％となっており、類似団体平均を０．８ポイント上回っている。これは、公営企業債償還額への繰入金の減少等があったものの、普通交付税合併算定替えの段階的縮減による影響が大きか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今後は、地方債発行額の上限を定め、公債費の抑制や平準化を図りながら、比率の上昇を抑制していく。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167894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587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129286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109982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39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163068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394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27195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将来負担比率は、地方債残高等、将来負担額を充当可能財源が上回り、分子がマイナス値となったため、比率は値なしとなった。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交付税合併算定替えの段階的縮減に伴い標準財政規模の縮小や、財政不足補填のため充当可能基金残高が減少することにより、比率の上昇が見込まれるため、事業実施の適正化や地方債発行額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84582</xdr:rowOff>
    </xdr:from>
    <xdr:to>
      <xdr:col>77</xdr:col>
      <xdr:colOff>44450</xdr:colOff>
      <xdr:row>14</xdr:row>
      <xdr:rowOff>134772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290800" y="2484882"/>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84582</xdr:rowOff>
    </xdr:from>
    <xdr:to>
      <xdr:col>72</xdr:col>
      <xdr:colOff>203200</xdr:colOff>
      <xdr:row>14</xdr:row>
      <xdr:rowOff>170485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484882"/>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170485</xdr:rowOff>
    </xdr:from>
    <xdr:to>
      <xdr:col>68</xdr:col>
      <xdr:colOff>152400</xdr:colOff>
      <xdr:row>15</xdr:row>
      <xdr:rowOff>57912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570785"/>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83972</xdr:rowOff>
    </xdr:from>
    <xdr:to>
      <xdr:col>77</xdr:col>
      <xdr:colOff>95250</xdr:colOff>
      <xdr:row>15</xdr:row>
      <xdr:rowOff>14122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4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170349</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57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33782</xdr:rowOff>
    </xdr:from>
    <xdr:to>
      <xdr:col>73</xdr:col>
      <xdr:colOff>44450</xdr:colOff>
      <xdr:row>14</xdr:row>
      <xdr:rowOff>135382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120159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52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119685</xdr:rowOff>
    </xdr:from>
    <xdr:to>
      <xdr:col>68</xdr:col>
      <xdr:colOff>203200</xdr:colOff>
      <xdr:row>15</xdr:row>
      <xdr:rowOff>49835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5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34612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60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7112</xdr:rowOff>
    </xdr:from>
    <xdr:to>
      <xdr:col>64</xdr:col>
      <xdr:colOff>152400</xdr:colOff>
      <xdr:row>15</xdr:row>
      <xdr:rowOff>108712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93489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6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7,197
7,149
234.14
6,123,599
5,832,009
265,027
4,012,002
7,289,383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定員適正化計画に基づき職員採用を５減１増を実施してきた結果、類似団体平均を下回っているが、人件費の経常収支比率は０．３ポイント上昇し１９．７％となった。令和２年度以降は、会計年度任用職員制度の導入に伴い比率が上昇することが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35</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74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比率は１６．４％と前年度から０．９ポイント上昇し、類似団体平均を上回っている。これは平成１８年度から実施している定員適正化計画により正職員数を抑制し、臨時職員を採用しているため賃金が膨らんでいることなどが挙げられる。令和２年度以降、会計年度任用職員制度の導入による比率の改善が見込まれるが、継続事業の見直し等によりさらなる改善を目指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073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65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61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扶助費に係る経常収支比率が類似団体を上回る要因は、福祉医療の対象を高校生まで拡大していることや、重度訪問介護対象者の自立支援給付費が多額になっているためである。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今後は、峰浜地区の子ども園が統合され運営費が縮減されるものの、国等の福祉政策による影響が大きいため、今後の政策の展開によっては大幅な増となることも予想される。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37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簡易水道事業及び下水道事業における建設事業に伴い借り入れた公営企業債の償還費に対する繰出金が高止まりして</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、その他の比率は１</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％と前年度から</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改善されたが</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lang="ja-JP" altLang="ja-JP" sz="9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下水道事業は公共下水、農業集落排水、漁業集落排水、合併処理浄化槽の全ての公営企業で建設事業が終了したことから、今後は繰出金が微減していく見込みである。簡易水道事業は、配水管敷設替等の大型事業が平成２８年度で終了したが、今後は公営企業債償還額が徐々に増大する見込みで、それに伴い繰出金も増加する見込みのため、繰出金全体では、ほぼ横ばいで推移していく見込みとなっている。</a:t>
          </a:r>
          <a:endParaRPr lang="ja-JP" altLang="ja-JP" sz="9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今後は繰出基準外支出について厳しく精査</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、使用料の見直しなどにより繰出金の抑制に努めていく。</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30988</xdr:rowOff>
    </xdr:from>
    <xdr:to>
      <xdr:col>82</xdr:col>
      <xdr:colOff>107950</xdr:colOff>
      <xdr:row>58</xdr:row>
      <xdr:rowOff>90424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9750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90424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9339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161290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3556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8653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151638</xdr:rowOff>
    </xdr:from>
    <xdr:to>
      <xdr:col>82</xdr:col>
      <xdr:colOff>158750</xdr:colOff>
      <xdr:row>58</xdr:row>
      <xdr:rowOff>81788</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123715</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39624</xdr:rowOff>
    </xdr:from>
    <xdr:to>
      <xdr:col>78</xdr:col>
      <xdr:colOff>120650</xdr:colOff>
      <xdr:row>58</xdr:row>
      <xdr:rowOff>141224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126001</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07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124206</xdr:rowOff>
    </xdr:from>
    <xdr:to>
      <xdr:col>65</xdr:col>
      <xdr:colOff>53975</xdr:colOff>
      <xdr:row>58</xdr:row>
      <xdr:rowOff>54356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39133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比率は、合併以降類似団体平均を下回っており、平成３０年度は１２．６％と前年度から０．７ポイント増加した。町単独補助金の検証と今後の方針について検討しており、今後も引き続き見直しを行う。</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比率は産業振興としての単独補助金や一部事務組合の負担金の増減に左右されることから、各種事業の動向を注視しながら可能な限りの縮減を図っていく。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271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117856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117856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184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平成３０年度は八森地区統合子ども園建設事業（外構工事及び物置）の元金償還が始まったため、公債費の比率は２１．６％と前年から０．２ポイント増加し、類似団体平均を２．６％上回った。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合併時の大型事業の償還が終了し比率は減少するものの、令和４年度から峰浜統合子ども園の元金償還が始まり、公債費の増加が見込まれるため、後年度の地方債発行の平準化や抑制を図っていく必要があ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130811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324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123189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271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27939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25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公債費以外の比率は７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％と前年度と比べて０．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ポイント上昇し、類似団体平均を上回っている。人件費及び補助費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の比率は類似団体平均を下回っているものの、公営企業会計等への繰出金が類似団体平均を大きく上回っており、下水道の加入率の向上と使用料の見直しが急務となっている。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会計年度任用職員制度が導入されるほか、合併算定替えの段階的縮減による普通交付税の減少により、比率は上昇すると見込まれるため、引き続き行財政改革の推進等により経常経費の縮減に努め、比率の上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143329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572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100874</xdr:rowOff>
    </xdr:from>
    <xdr:to>
      <xdr:col>78</xdr:col>
      <xdr:colOff>69850</xdr:colOff>
      <xdr:row>76</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310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89444</xdr:rowOff>
    </xdr:from>
    <xdr:to>
      <xdr:col>73</xdr:col>
      <xdr:colOff>180975</xdr:colOff>
      <xdr:row>76</xdr:row>
      <xdr:rowOff>100874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4819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89444</xdr:rowOff>
    </xdr:from>
    <xdr:to>
      <xdr:col>69</xdr:col>
      <xdr:colOff>92075</xdr:colOff>
      <xdr:row>75</xdr:row>
      <xdr:rowOff>102507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9481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64606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50074</xdr:rowOff>
    </xdr:from>
    <xdr:to>
      <xdr:col>74</xdr:col>
      <xdr:colOff>31750</xdr:colOff>
      <xdr:row>76</xdr:row>
      <xdr:rowOff>151674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136451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38644</xdr:rowOff>
    </xdr:from>
    <xdr:to>
      <xdr:col>69</xdr:col>
      <xdr:colOff>142875</xdr:colOff>
      <xdr:row>75</xdr:row>
      <xdr:rowOff>140244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125021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8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51707</xdr:rowOff>
    </xdr:from>
    <xdr:to>
      <xdr:col>65</xdr:col>
      <xdr:colOff>53975</xdr:colOff>
      <xdr:row>75</xdr:row>
      <xdr:rowOff>153307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138084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10370</xdr:rowOff>
    </xdr:from>
    <xdr:to>
      <xdr:col>29</xdr:col>
      <xdr:colOff>127000</xdr:colOff>
      <xdr:row>17</xdr:row>
      <xdr:rowOff>21366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72645"/>
          <a:ext cx="647700" cy="1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21366</xdr:rowOff>
    </xdr:from>
    <xdr:to>
      <xdr:col>26</xdr:col>
      <xdr:colOff>50800</xdr:colOff>
      <xdr:row>17</xdr:row>
      <xdr:rowOff>47689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83641"/>
          <a:ext cx="698500" cy="26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42837</xdr:rowOff>
    </xdr:from>
    <xdr:to>
      <xdr:col>22</xdr:col>
      <xdr:colOff>114300</xdr:colOff>
      <xdr:row>17</xdr:row>
      <xdr:rowOff>47689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005112"/>
          <a:ext cx="698500" cy="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42837</xdr:rowOff>
    </xdr:from>
    <xdr:to>
      <xdr:col>18</xdr:col>
      <xdr:colOff>177800</xdr:colOff>
      <xdr:row>17</xdr:row>
      <xdr:rowOff>53307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05112"/>
          <a:ext cx="698500" cy="1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131020</xdr:rowOff>
    </xdr:from>
    <xdr:to>
      <xdr:col>29</xdr:col>
      <xdr:colOff>177800</xdr:colOff>
      <xdr:row>17</xdr:row>
      <xdr:rowOff>61170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2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103097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9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142016</xdr:rowOff>
    </xdr:from>
    <xdr:to>
      <xdr:col>26</xdr:col>
      <xdr:colOff>101600</xdr:colOff>
      <xdr:row>17</xdr:row>
      <xdr:rowOff>72166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3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56943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1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168339</xdr:rowOff>
    </xdr:from>
    <xdr:to>
      <xdr:col>22</xdr:col>
      <xdr:colOff>165100</xdr:colOff>
      <xdr:row>17</xdr:row>
      <xdr:rowOff>98489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5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83266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4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163487</xdr:rowOff>
    </xdr:from>
    <xdr:to>
      <xdr:col>19</xdr:col>
      <xdr:colOff>38100</xdr:colOff>
      <xdr:row>17</xdr:row>
      <xdr:rowOff>93637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5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78414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4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2507</xdr:rowOff>
    </xdr:from>
    <xdr:to>
      <xdr:col>15</xdr:col>
      <xdr:colOff>101600</xdr:colOff>
      <xdr:row>17</xdr:row>
      <xdr:rowOff>104107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6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88884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5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222718</xdr:rowOff>
    </xdr:from>
    <xdr:to>
      <xdr:col>29</xdr:col>
      <xdr:colOff>127000</xdr:colOff>
      <xdr:row>34</xdr:row>
      <xdr:rowOff>230099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490168"/>
          <a:ext cx="647700" cy="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207496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74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230099</xdr:rowOff>
    </xdr:from>
    <xdr:to>
      <xdr:col>26</xdr:col>
      <xdr:colOff>50800</xdr:colOff>
      <xdr:row>34</xdr:row>
      <xdr:rowOff>277016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97549"/>
          <a:ext cx="698500" cy="4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277016</xdr:rowOff>
    </xdr:from>
    <xdr:to>
      <xdr:col>22</xdr:col>
      <xdr:colOff>114300</xdr:colOff>
      <xdr:row>34</xdr:row>
      <xdr:rowOff>306767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44466"/>
          <a:ext cx="698500" cy="2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291832</xdr:rowOff>
    </xdr:from>
    <xdr:to>
      <xdr:col>18</xdr:col>
      <xdr:colOff>177800</xdr:colOff>
      <xdr:row>34</xdr:row>
      <xdr:rowOff>306767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59282"/>
          <a:ext cx="6985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171918</xdr:rowOff>
    </xdr:from>
    <xdr:to>
      <xdr:col>29</xdr:col>
      <xdr:colOff>177800</xdr:colOff>
      <xdr:row>34</xdr:row>
      <xdr:rowOff>273518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39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16995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8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179299</xdr:rowOff>
    </xdr:from>
    <xdr:to>
      <xdr:col>26</xdr:col>
      <xdr:colOff>101600</xdr:colOff>
      <xdr:row>34</xdr:row>
      <xdr:rowOff>280899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4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291076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1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226216</xdr:rowOff>
    </xdr:from>
    <xdr:to>
      <xdr:col>22</xdr:col>
      <xdr:colOff>165100</xdr:colOff>
      <xdr:row>34</xdr:row>
      <xdr:rowOff>327816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9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337993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6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255967</xdr:rowOff>
    </xdr:from>
    <xdr:to>
      <xdr:col>19</xdr:col>
      <xdr:colOff>38100</xdr:colOff>
      <xdr:row>35</xdr:row>
      <xdr:rowOff>14667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23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9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241032</xdr:rowOff>
    </xdr:from>
    <xdr:to>
      <xdr:col>15</xdr:col>
      <xdr:colOff>101600</xdr:colOff>
      <xdr:row>34</xdr:row>
      <xdr:rowOff>342632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0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327409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9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7,197
7,149
234.14
6,123,599
5,832,009
265,027
4,012,002
7,289,383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29126</xdr:rowOff>
    </xdr:from>
    <xdr:to>
      <xdr:col>24</xdr:col>
      <xdr:colOff>63500</xdr:colOff>
      <xdr:row>36</xdr:row>
      <xdr:rowOff>36266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1326"/>
          <a:ext cx="838200" cy="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155527</xdr:rowOff>
    </xdr:from>
    <xdr:to>
      <xdr:col>19</xdr:col>
      <xdr:colOff>177800</xdr:colOff>
      <xdr:row>36</xdr:row>
      <xdr:rowOff>36266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56277"/>
          <a:ext cx="8890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131714</xdr:rowOff>
    </xdr:from>
    <xdr:to>
      <xdr:col>15</xdr:col>
      <xdr:colOff>50800</xdr:colOff>
      <xdr:row>35</xdr:row>
      <xdr:rowOff>155527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32464"/>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125847</xdr:rowOff>
    </xdr:from>
    <xdr:to>
      <xdr:col>10</xdr:col>
      <xdr:colOff>114300</xdr:colOff>
      <xdr:row>35</xdr:row>
      <xdr:rowOff>131714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2659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149776</xdr:rowOff>
    </xdr:from>
    <xdr:to>
      <xdr:col>24</xdr:col>
      <xdr:colOff>114300</xdr:colOff>
      <xdr:row>36</xdr:row>
      <xdr:rowOff>79926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128203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156916</xdr:rowOff>
    </xdr:from>
    <xdr:to>
      <xdr:col>20</xdr:col>
      <xdr:colOff>38100</xdr:colOff>
      <xdr:row>36</xdr:row>
      <xdr:rowOff>87066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78193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104727</xdr:rowOff>
    </xdr:from>
    <xdr:to>
      <xdr:col>15</xdr:col>
      <xdr:colOff>101600</xdr:colOff>
      <xdr:row>36</xdr:row>
      <xdr:rowOff>34877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26004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9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80914</xdr:rowOff>
    </xdr:from>
    <xdr:to>
      <xdr:col>10</xdr:col>
      <xdr:colOff>165100</xdr:colOff>
      <xdr:row>36</xdr:row>
      <xdr:rowOff>11064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2191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75047</xdr:rowOff>
    </xdr:from>
    <xdr:to>
      <xdr:col>6</xdr:col>
      <xdr:colOff>38100</xdr:colOff>
      <xdr:row>36</xdr:row>
      <xdr:rowOff>5197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167774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16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52484</xdr:rowOff>
    </xdr:from>
    <xdr:to>
      <xdr:col>24</xdr:col>
      <xdr:colOff>63500</xdr:colOff>
      <xdr:row>55</xdr:row>
      <xdr:rowOff>69602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82234"/>
          <a:ext cx="8382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69602</xdr:rowOff>
    </xdr:from>
    <xdr:to>
      <xdr:col>19</xdr:col>
      <xdr:colOff>177800</xdr:colOff>
      <xdr:row>55</xdr:row>
      <xdr:rowOff>90368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99352"/>
          <a:ext cx="889000" cy="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90368</xdr:rowOff>
    </xdr:from>
    <xdr:to>
      <xdr:col>15</xdr:col>
      <xdr:colOff>50800</xdr:colOff>
      <xdr:row>55</xdr:row>
      <xdr:rowOff>146334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20118"/>
          <a:ext cx="889000" cy="5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146334</xdr:rowOff>
    </xdr:from>
    <xdr:to>
      <xdr:col>10</xdr:col>
      <xdr:colOff>114300</xdr:colOff>
      <xdr:row>56</xdr:row>
      <xdr:rowOff>19502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76084"/>
          <a:ext cx="889000" cy="4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1684</xdr:rowOff>
    </xdr:from>
    <xdr:to>
      <xdr:col>24</xdr:col>
      <xdr:colOff>114300</xdr:colOff>
      <xdr:row>55</xdr:row>
      <xdr:rowOff>103284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151561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0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18802</xdr:rowOff>
    </xdr:from>
    <xdr:to>
      <xdr:col>20</xdr:col>
      <xdr:colOff>38100</xdr:colOff>
      <xdr:row>55</xdr:row>
      <xdr:rowOff>120402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111529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4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39568</xdr:rowOff>
    </xdr:from>
    <xdr:to>
      <xdr:col>15</xdr:col>
      <xdr:colOff>101600</xdr:colOff>
      <xdr:row>55</xdr:row>
      <xdr:rowOff>141168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6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132295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6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95534</xdr:rowOff>
    </xdr:from>
    <xdr:to>
      <xdr:col>10</xdr:col>
      <xdr:colOff>165100</xdr:colOff>
      <xdr:row>56</xdr:row>
      <xdr:rowOff>25684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16811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1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140152</xdr:rowOff>
    </xdr:from>
    <xdr:to>
      <xdr:col>6</xdr:col>
      <xdr:colOff>38100</xdr:colOff>
      <xdr:row>56</xdr:row>
      <xdr:rowOff>70302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61429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6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98003</xdr:rowOff>
    </xdr:from>
    <xdr:to>
      <xdr:col>24</xdr:col>
      <xdr:colOff>63500</xdr:colOff>
      <xdr:row>76</xdr:row>
      <xdr:rowOff>116748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128203"/>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98003</xdr:rowOff>
    </xdr:from>
    <xdr:to>
      <xdr:col>19</xdr:col>
      <xdr:colOff>177800</xdr:colOff>
      <xdr:row>76</xdr:row>
      <xdr:rowOff>114440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128203"/>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114440</xdr:rowOff>
    </xdr:from>
    <xdr:to>
      <xdr:col>15</xdr:col>
      <xdr:colOff>50800</xdr:colOff>
      <xdr:row>77</xdr:row>
      <xdr:rowOff>14176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144640"/>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42521</xdr:rowOff>
    </xdr:from>
    <xdr:to>
      <xdr:col>10</xdr:col>
      <xdr:colOff>114300</xdr:colOff>
      <xdr:row>77</xdr:row>
      <xdr:rowOff>14176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072721"/>
          <a:ext cx="889000" cy="14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65948</xdr:rowOff>
    </xdr:from>
    <xdr:to>
      <xdr:col>24</xdr:col>
      <xdr:colOff>114300</xdr:colOff>
      <xdr:row>76</xdr:row>
      <xdr:rowOff>167548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88826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4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47203</xdr:rowOff>
    </xdr:from>
    <xdr:to>
      <xdr:col>20</xdr:col>
      <xdr:colOff>38100</xdr:colOff>
      <xdr:row>76</xdr:row>
      <xdr:rowOff>148803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7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165330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85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63640</xdr:rowOff>
    </xdr:from>
    <xdr:to>
      <xdr:col>15</xdr:col>
      <xdr:colOff>101600</xdr:colOff>
      <xdr:row>76</xdr:row>
      <xdr:rowOff>165240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10317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134826</xdr:rowOff>
    </xdr:from>
    <xdr:to>
      <xdr:col>10</xdr:col>
      <xdr:colOff>165100</xdr:colOff>
      <xdr:row>77</xdr:row>
      <xdr:rowOff>64976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56103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2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163171</xdr:rowOff>
    </xdr:from>
    <xdr:to>
      <xdr:col>6</xdr:col>
      <xdr:colOff>38100</xdr:colOff>
      <xdr:row>76</xdr:row>
      <xdr:rowOff>93321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109849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7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103074</xdr:rowOff>
    </xdr:from>
    <xdr:to>
      <xdr:col>24</xdr:col>
      <xdr:colOff>63500</xdr:colOff>
      <xdr:row>96</xdr:row>
      <xdr:rowOff>155017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62274"/>
          <a:ext cx="8382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67707</xdr:rowOff>
    </xdr:from>
    <xdr:to>
      <xdr:col>19</xdr:col>
      <xdr:colOff>177800</xdr:colOff>
      <xdr:row>96</xdr:row>
      <xdr:rowOff>103074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26907"/>
          <a:ext cx="889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67707</xdr:rowOff>
    </xdr:from>
    <xdr:to>
      <xdr:col>15</xdr:col>
      <xdr:colOff>50800</xdr:colOff>
      <xdr:row>97</xdr:row>
      <xdr:rowOff>81031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26907"/>
          <a:ext cx="889000" cy="18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81031</xdr:rowOff>
    </xdr:from>
    <xdr:to>
      <xdr:col>10</xdr:col>
      <xdr:colOff>114300</xdr:colOff>
      <xdr:row>97</xdr:row>
      <xdr:rowOff>96690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11681"/>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104217</xdr:rowOff>
    </xdr:from>
    <xdr:to>
      <xdr:col>24</xdr:col>
      <xdr:colOff>114300</xdr:colOff>
      <xdr:row>97</xdr:row>
      <xdr:rowOff>34367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82644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52274</xdr:rowOff>
    </xdr:from>
    <xdr:to>
      <xdr:col>20</xdr:col>
      <xdr:colOff>38100</xdr:colOff>
      <xdr:row>96</xdr:row>
      <xdr:rowOff>153874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145001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16907</xdr:rowOff>
    </xdr:from>
    <xdr:to>
      <xdr:col>15</xdr:col>
      <xdr:colOff>101600</xdr:colOff>
      <xdr:row>96</xdr:row>
      <xdr:rowOff>118507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135034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5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30231</xdr:rowOff>
    </xdr:from>
    <xdr:to>
      <xdr:col>10</xdr:col>
      <xdr:colOff>165100</xdr:colOff>
      <xdr:row>97</xdr:row>
      <xdr:rowOff>131831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122958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5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45890</xdr:rowOff>
    </xdr:from>
    <xdr:to>
      <xdr:col>6</xdr:col>
      <xdr:colOff>38100</xdr:colOff>
      <xdr:row>97</xdr:row>
      <xdr:rowOff>147490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138617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140285</xdr:rowOff>
    </xdr:from>
    <xdr:to>
      <xdr:col>55</xdr:col>
      <xdr:colOff>0</xdr:colOff>
      <xdr:row>36</xdr:row>
      <xdr:rowOff>23978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41035"/>
          <a:ext cx="838200" cy="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155601</xdr:rowOff>
    </xdr:from>
    <xdr:to>
      <xdr:col>50</xdr:col>
      <xdr:colOff>114300</xdr:colOff>
      <xdr:row>36</xdr:row>
      <xdr:rowOff>23978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56351"/>
          <a:ext cx="889000" cy="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155601</xdr:rowOff>
    </xdr:from>
    <xdr:to>
      <xdr:col>45</xdr:col>
      <xdr:colOff>177800</xdr:colOff>
      <xdr:row>35</xdr:row>
      <xdr:rowOff>161984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56351"/>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161984</xdr:rowOff>
    </xdr:from>
    <xdr:to>
      <xdr:col>41</xdr:col>
      <xdr:colOff>50800</xdr:colOff>
      <xdr:row>36</xdr:row>
      <xdr:rowOff>56924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62734"/>
          <a:ext cx="889000" cy="6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89485</xdr:rowOff>
    </xdr:from>
    <xdr:to>
      <xdr:col>55</xdr:col>
      <xdr:colOff>50800</xdr:colOff>
      <xdr:row>36</xdr:row>
      <xdr:rowOff>19635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67912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144628</xdr:rowOff>
    </xdr:from>
    <xdr:to>
      <xdr:col>50</xdr:col>
      <xdr:colOff>165100</xdr:colOff>
      <xdr:row>36</xdr:row>
      <xdr:rowOff>74778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65905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104801</xdr:rowOff>
    </xdr:from>
    <xdr:to>
      <xdr:col>46</xdr:col>
      <xdr:colOff>38100</xdr:colOff>
      <xdr:row>36</xdr:row>
      <xdr:rowOff>34951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26078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9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111184</xdr:rowOff>
    </xdr:from>
    <xdr:to>
      <xdr:col>41</xdr:col>
      <xdr:colOff>101600</xdr:colOff>
      <xdr:row>36</xdr:row>
      <xdr:rowOff>41334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32461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20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6124</xdr:rowOff>
    </xdr:from>
    <xdr:to>
      <xdr:col>36</xdr:col>
      <xdr:colOff>165100</xdr:colOff>
      <xdr:row>36</xdr:row>
      <xdr:rowOff>107724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7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98851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27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18207</xdr:rowOff>
    </xdr:from>
    <xdr:to>
      <xdr:col>55</xdr:col>
      <xdr:colOff>0</xdr:colOff>
      <xdr:row>57</xdr:row>
      <xdr:rowOff>93390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19407"/>
          <a:ext cx="838200" cy="24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18207</xdr:rowOff>
    </xdr:from>
    <xdr:to>
      <xdr:col>50</xdr:col>
      <xdr:colOff>114300</xdr:colOff>
      <xdr:row>57</xdr:row>
      <xdr:rowOff>66277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19407"/>
          <a:ext cx="889000" cy="2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84348</xdr:rowOff>
    </xdr:from>
    <xdr:to>
      <xdr:col>45</xdr:col>
      <xdr:colOff>177800</xdr:colOff>
      <xdr:row>57</xdr:row>
      <xdr:rowOff>66277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14098"/>
          <a:ext cx="889000" cy="3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84348</xdr:rowOff>
    </xdr:from>
    <xdr:to>
      <xdr:col>41</xdr:col>
      <xdr:colOff>50800</xdr:colOff>
      <xdr:row>57</xdr:row>
      <xdr:rowOff>43543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514098"/>
          <a:ext cx="889000" cy="3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42590</xdr:rowOff>
    </xdr:from>
    <xdr:to>
      <xdr:col>55</xdr:col>
      <xdr:colOff>50800</xdr:colOff>
      <xdr:row>57</xdr:row>
      <xdr:rowOff>144190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21017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138857</xdr:rowOff>
    </xdr:from>
    <xdr:to>
      <xdr:col>50</xdr:col>
      <xdr:colOff>165100</xdr:colOff>
      <xdr:row>56</xdr:row>
      <xdr:rowOff>69007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60134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6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15477</xdr:rowOff>
    </xdr:from>
    <xdr:to>
      <xdr:col>46</xdr:col>
      <xdr:colOff>38100</xdr:colOff>
      <xdr:row>57</xdr:row>
      <xdr:rowOff>117077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108204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33548</xdr:rowOff>
    </xdr:from>
    <xdr:to>
      <xdr:col>41</xdr:col>
      <xdr:colOff>101600</xdr:colOff>
      <xdr:row>55</xdr:row>
      <xdr:rowOff>135148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4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151675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23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164193</xdr:rowOff>
    </xdr:from>
    <xdr:to>
      <xdr:col>36</xdr:col>
      <xdr:colOff>165100</xdr:colOff>
      <xdr:row>57</xdr:row>
      <xdr:rowOff>94343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85470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107362</xdr:rowOff>
    </xdr:from>
    <xdr:to>
      <xdr:col>55</xdr:col>
      <xdr:colOff>0</xdr:colOff>
      <xdr:row>78</xdr:row>
      <xdr:rowOff>89517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37562"/>
          <a:ext cx="838200" cy="3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107362</xdr:rowOff>
    </xdr:from>
    <xdr:to>
      <xdr:col>50</xdr:col>
      <xdr:colOff>114300</xdr:colOff>
      <xdr:row>78</xdr:row>
      <xdr:rowOff>57134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37562"/>
          <a:ext cx="889000" cy="29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57134</xdr:rowOff>
    </xdr:from>
    <xdr:to>
      <xdr:col>45</xdr:col>
      <xdr:colOff>177800</xdr:colOff>
      <xdr:row>78</xdr:row>
      <xdr:rowOff>97975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30234"/>
          <a:ext cx="889000" cy="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97975</xdr:rowOff>
    </xdr:from>
    <xdr:to>
      <xdr:col>41</xdr:col>
      <xdr:colOff>50800</xdr:colOff>
      <xdr:row>78</xdr:row>
      <xdr:rowOff>101172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71075"/>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38717</xdr:rowOff>
    </xdr:from>
    <xdr:to>
      <xdr:col>55</xdr:col>
      <xdr:colOff>50800</xdr:colOff>
      <xdr:row>78</xdr:row>
      <xdr:rowOff>140317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125094</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56562</xdr:rowOff>
    </xdr:from>
    <xdr:to>
      <xdr:col>50</xdr:col>
      <xdr:colOff>165100</xdr:colOff>
      <xdr:row>76</xdr:row>
      <xdr:rowOff>158162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3239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6334</xdr:rowOff>
    </xdr:from>
    <xdr:to>
      <xdr:col>46</xdr:col>
      <xdr:colOff>38100</xdr:colOff>
      <xdr:row>78</xdr:row>
      <xdr:rowOff>107934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99061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7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47175</xdr:rowOff>
    </xdr:from>
    <xdr:to>
      <xdr:col>41</xdr:col>
      <xdr:colOff>101600</xdr:colOff>
      <xdr:row>78</xdr:row>
      <xdr:rowOff>148775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139902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50372</xdr:rowOff>
    </xdr:from>
    <xdr:to>
      <xdr:col>36</xdr:col>
      <xdr:colOff>165100</xdr:colOff>
      <xdr:row>78</xdr:row>
      <xdr:rowOff>151972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143099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20036</xdr:rowOff>
    </xdr:from>
    <xdr:to>
      <xdr:col>55</xdr:col>
      <xdr:colOff>0</xdr:colOff>
      <xdr:row>98</xdr:row>
      <xdr:rowOff>25625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2136"/>
          <a:ext cx="8382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25625</xdr:rowOff>
    </xdr:from>
    <xdr:to>
      <xdr:col>50</xdr:col>
      <xdr:colOff>114300</xdr:colOff>
      <xdr:row>98</xdr:row>
      <xdr:rowOff>38202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27725"/>
          <a:ext cx="889000" cy="1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7165</xdr:rowOff>
    </xdr:from>
    <xdr:to>
      <xdr:col>45</xdr:col>
      <xdr:colOff>177800</xdr:colOff>
      <xdr:row>98</xdr:row>
      <xdr:rowOff>38202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466365"/>
          <a:ext cx="889000" cy="37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7165</xdr:rowOff>
    </xdr:from>
    <xdr:to>
      <xdr:col>41</xdr:col>
      <xdr:colOff>50800</xdr:colOff>
      <xdr:row>97</xdr:row>
      <xdr:rowOff>123934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466365"/>
          <a:ext cx="889000" cy="28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140686</xdr:rowOff>
    </xdr:from>
    <xdr:to>
      <xdr:col>55</xdr:col>
      <xdr:colOff>50800</xdr:colOff>
      <xdr:row>98</xdr:row>
      <xdr:rowOff>70836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119113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146275</xdr:rowOff>
    </xdr:from>
    <xdr:to>
      <xdr:col>50</xdr:col>
      <xdr:colOff>165100</xdr:colOff>
      <xdr:row>98</xdr:row>
      <xdr:rowOff>76425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67552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158852</xdr:rowOff>
    </xdr:from>
    <xdr:to>
      <xdr:col>46</xdr:col>
      <xdr:colOff>38100</xdr:colOff>
      <xdr:row>98</xdr:row>
      <xdr:rowOff>89002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80129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127815</xdr:rowOff>
    </xdr:from>
    <xdr:to>
      <xdr:col>41</xdr:col>
      <xdr:colOff>101600</xdr:colOff>
      <xdr:row>96</xdr:row>
      <xdr:rowOff>57965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1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74492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19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73134</xdr:rowOff>
    </xdr:from>
    <xdr:to>
      <xdr:col>36</xdr:col>
      <xdr:colOff>165100</xdr:colOff>
      <xdr:row>98</xdr:row>
      <xdr:rowOff>3284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165861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9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134641</xdr:rowOff>
    </xdr:from>
    <xdr:to>
      <xdr:col>85</xdr:col>
      <xdr:colOff>127000</xdr:colOff>
      <xdr:row>38</xdr:row>
      <xdr:rowOff>136203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9741"/>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102461</xdr:rowOff>
    </xdr:from>
    <xdr:to>
      <xdr:col>81</xdr:col>
      <xdr:colOff>50800</xdr:colOff>
      <xdr:row>38</xdr:row>
      <xdr:rowOff>136203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17561"/>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102461</xdr:rowOff>
    </xdr:from>
    <xdr:to>
      <xdr:col>76</xdr:col>
      <xdr:colOff>114300</xdr:colOff>
      <xdr:row>38</xdr:row>
      <xdr:rowOff>106414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17561"/>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106414</xdr:rowOff>
    </xdr:from>
    <xdr:to>
      <xdr:col>71</xdr:col>
      <xdr:colOff>177800</xdr:colOff>
      <xdr:row>38</xdr:row>
      <xdr:rowOff>122052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21514"/>
          <a:ext cx="889000" cy="1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83841</xdr:rowOff>
    </xdr:from>
    <xdr:to>
      <xdr:col>85</xdr:col>
      <xdr:colOff>177800</xdr:colOff>
      <xdr:row>39</xdr:row>
      <xdr:rowOff>13991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85403</xdr:rowOff>
    </xdr:from>
    <xdr:to>
      <xdr:col>81</xdr:col>
      <xdr:colOff>101600</xdr:colOff>
      <xdr:row>39</xdr:row>
      <xdr:rowOff>15553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6680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9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51661</xdr:rowOff>
    </xdr:from>
    <xdr:to>
      <xdr:col>76</xdr:col>
      <xdr:colOff>165100</xdr:colOff>
      <xdr:row>38</xdr:row>
      <xdr:rowOff>153261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169788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4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55614</xdr:rowOff>
    </xdr:from>
    <xdr:to>
      <xdr:col>72</xdr:col>
      <xdr:colOff>38100</xdr:colOff>
      <xdr:row>38</xdr:row>
      <xdr:rowOff>157214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2291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71252</xdr:rowOff>
    </xdr:from>
    <xdr:to>
      <xdr:col>67</xdr:col>
      <xdr:colOff>101600</xdr:colOff>
      <xdr:row>39</xdr:row>
      <xdr:rowOff>1402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17929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89947</xdr:rowOff>
    </xdr:from>
    <xdr:to>
      <xdr:col>85</xdr:col>
      <xdr:colOff>127000</xdr:colOff>
      <xdr:row>75</xdr:row>
      <xdr:rowOff>94831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948697"/>
          <a:ext cx="8382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94831</xdr:rowOff>
    </xdr:from>
    <xdr:to>
      <xdr:col>81</xdr:col>
      <xdr:colOff>50800</xdr:colOff>
      <xdr:row>75</xdr:row>
      <xdr:rowOff>130432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953581"/>
          <a:ext cx="889000" cy="3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130432</xdr:rowOff>
    </xdr:from>
    <xdr:to>
      <xdr:col>76</xdr:col>
      <xdr:colOff>114300</xdr:colOff>
      <xdr:row>75</xdr:row>
      <xdr:rowOff>153760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989182"/>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153760</xdr:rowOff>
    </xdr:from>
    <xdr:to>
      <xdr:col>71</xdr:col>
      <xdr:colOff>177800</xdr:colOff>
      <xdr:row>75</xdr:row>
      <xdr:rowOff>170689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012510"/>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39147</xdr:rowOff>
    </xdr:from>
    <xdr:to>
      <xdr:col>85</xdr:col>
      <xdr:colOff>177800</xdr:colOff>
      <xdr:row>75</xdr:row>
      <xdr:rowOff>140747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8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62024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7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44031</xdr:rowOff>
    </xdr:from>
    <xdr:to>
      <xdr:col>81</xdr:col>
      <xdr:colOff>101600</xdr:colOff>
      <xdr:row>75</xdr:row>
      <xdr:rowOff>145631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162158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67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79632</xdr:rowOff>
    </xdr:from>
    <xdr:to>
      <xdr:col>76</xdr:col>
      <xdr:colOff>165100</xdr:colOff>
      <xdr:row>76</xdr:row>
      <xdr:rowOff>9782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26309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1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102959</xdr:rowOff>
    </xdr:from>
    <xdr:to>
      <xdr:col>72</xdr:col>
      <xdr:colOff>38100</xdr:colOff>
      <xdr:row>76</xdr:row>
      <xdr:rowOff>33108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61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49636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73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119889</xdr:rowOff>
    </xdr:from>
    <xdr:to>
      <xdr:col>67</xdr:col>
      <xdr:colOff>101600</xdr:colOff>
      <xdr:row>76</xdr:row>
      <xdr:rowOff>50039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41166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141999</xdr:rowOff>
    </xdr:from>
    <xdr:to>
      <xdr:col>85</xdr:col>
      <xdr:colOff>127000</xdr:colOff>
      <xdr:row>98</xdr:row>
      <xdr:rowOff>40931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72649"/>
          <a:ext cx="838200" cy="7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128174</xdr:rowOff>
    </xdr:from>
    <xdr:to>
      <xdr:col>81</xdr:col>
      <xdr:colOff>50800</xdr:colOff>
      <xdr:row>97</xdr:row>
      <xdr:rowOff>141999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58824"/>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78893</xdr:rowOff>
    </xdr:from>
    <xdr:to>
      <xdr:col>76</xdr:col>
      <xdr:colOff>114300</xdr:colOff>
      <xdr:row>97</xdr:row>
      <xdr:rowOff>128174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09543"/>
          <a:ext cx="889000" cy="4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78893</xdr:rowOff>
    </xdr:from>
    <xdr:to>
      <xdr:col>71</xdr:col>
      <xdr:colOff>177800</xdr:colOff>
      <xdr:row>97</xdr:row>
      <xdr:rowOff>104161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09543"/>
          <a:ext cx="889000" cy="2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161581</xdr:rowOff>
    </xdr:from>
    <xdr:to>
      <xdr:col>85</xdr:col>
      <xdr:colOff>177800</xdr:colOff>
      <xdr:row>98</xdr:row>
      <xdr:rowOff>91731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76508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91199</xdr:rowOff>
    </xdr:from>
    <xdr:to>
      <xdr:col>81</xdr:col>
      <xdr:colOff>101600</xdr:colOff>
      <xdr:row>98</xdr:row>
      <xdr:rowOff>21349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77374</xdr:rowOff>
    </xdr:from>
    <xdr:to>
      <xdr:col>76</xdr:col>
      <xdr:colOff>165100</xdr:colOff>
      <xdr:row>98</xdr:row>
      <xdr:rowOff>7524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170101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28093</xdr:rowOff>
    </xdr:from>
    <xdr:to>
      <xdr:col>72</xdr:col>
      <xdr:colOff>38100</xdr:colOff>
      <xdr:row>97</xdr:row>
      <xdr:rowOff>129693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146220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53361</xdr:rowOff>
    </xdr:from>
    <xdr:to>
      <xdr:col>67</xdr:col>
      <xdr:colOff>101600</xdr:colOff>
      <xdr:row>97</xdr:row>
      <xdr:rowOff>154961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136919</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309119"/>
          <a:ext cx="889000" cy="4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136919</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309119"/>
          <a:ext cx="889000" cy="4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86119</xdr:rowOff>
    </xdr:from>
    <xdr:to>
      <xdr:col>102</xdr:col>
      <xdr:colOff>165100</xdr:colOff>
      <xdr:row>37</xdr:row>
      <xdr:rowOff>16269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2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32796</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60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131710</xdr:rowOff>
    </xdr:from>
    <xdr:to>
      <xdr:col>116</xdr:col>
      <xdr:colOff>63500</xdr:colOff>
      <xdr:row>57</xdr:row>
      <xdr:rowOff>138623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904360"/>
          <a:ext cx="8382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138623</xdr:rowOff>
    </xdr:from>
    <xdr:to>
      <xdr:col>111</xdr:col>
      <xdr:colOff>177800</xdr:colOff>
      <xdr:row>57</xdr:row>
      <xdr:rowOff>145219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11273"/>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145219</xdr:rowOff>
    </xdr:from>
    <xdr:to>
      <xdr:col>107</xdr:col>
      <xdr:colOff>50800</xdr:colOff>
      <xdr:row>57</xdr:row>
      <xdr:rowOff>151054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17869"/>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151054</xdr:rowOff>
    </xdr:from>
    <xdr:to>
      <xdr:col>102</xdr:col>
      <xdr:colOff>114300</xdr:colOff>
      <xdr:row>57</xdr:row>
      <xdr:rowOff>159055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2370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80910</xdr:rowOff>
    </xdr:from>
    <xdr:to>
      <xdr:col>116</xdr:col>
      <xdr:colOff>114300</xdr:colOff>
      <xdr:row>58</xdr:row>
      <xdr:rowOff>11060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103787</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87823</xdr:rowOff>
    </xdr:from>
    <xdr:to>
      <xdr:col>112</xdr:col>
      <xdr:colOff>38100</xdr:colOff>
      <xdr:row>58</xdr:row>
      <xdr:rowOff>17973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34500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63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94419</xdr:rowOff>
    </xdr:from>
    <xdr:to>
      <xdr:col>107</xdr:col>
      <xdr:colOff>101600</xdr:colOff>
      <xdr:row>58</xdr:row>
      <xdr:rowOff>24569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41096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6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100254</xdr:rowOff>
    </xdr:from>
    <xdr:to>
      <xdr:col>102</xdr:col>
      <xdr:colOff>165100</xdr:colOff>
      <xdr:row>58</xdr:row>
      <xdr:rowOff>30404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46931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6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108255</xdr:rowOff>
    </xdr:from>
    <xdr:to>
      <xdr:col>98</xdr:col>
      <xdr:colOff>38100</xdr:colOff>
      <xdr:row>58</xdr:row>
      <xdr:rowOff>38405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8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54932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65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1959</xdr:rowOff>
    </xdr:from>
    <xdr:to>
      <xdr:col>116</xdr:col>
      <xdr:colOff>63500</xdr:colOff>
      <xdr:row>73</xdr:row>
      <xdr:rowOff>120888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517809"/>
          <a:ext cx="838200" cy="1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1959</xdr:rowOff>
    </xdr:from>
    <xdr:to>
      <xdr:col>111</xdr:col>
      <xdr:colOff>177800</xdr:colOff>
      <xdr:row>73</xdr:row>
      <xdr:rowOff>77883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17809"/>
          <a:ext cx="889000" cy="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45126</xdr:rowOff>
    </xdr:from>
    <xdr:to>
      <xdr:col>107</xdr:col>
      <xdr:colOff>50800</xdr:colOff>
      <xdr:row>73</xdr:row>
      <xdr:rowOff>77883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560976"/>
          <a:ext cx="889000" cy="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45126</xdr:rowOff>
    </xdr:from>
    <xdr:to>
      <xdr:col>102</xdr:col>
      <xdr:colOff>114300</xdr:colOff>
      <xdr:row>73</xdr:row>
      <xdr:rowOff>53937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60976"/>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70088</xdr:rowOff>
    </xdr:from>
    <xdr:to>
      <xdr:col>116</xdr:col>
      <xdr:colOff>114300</xdr:colOff>
      <xdr:row>74</xdr:row>
      <xdr:rowOff>238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92965</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3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122609</xdr:rowOff>
    </xdr:from>
    <xdr:to>
      <xdr:col>112</xdr:col>
      <xdr:colOff>38100</xdr:colOff>
      <xdr:row>73</xdr:row>
      <xdr:rowOff>52759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4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69286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24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27083</xdr:rowOff>
    </xdr:from>
    <xdr:to>
      <xdr:col>107</xdr:col>
      <xdr:colOff>101600</xdr:colOff>
      <xdr:row>73</xdr:row>
      <xdr:rowOff>128683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145210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31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165776</xdr:rowOff>
    </xdr:from>
    <xdr:to>
      <xdr:col>102</xdr:col>
      <xdr:colOff>165100</xdr:colOff>
      <xdr:row>73</xdr:row>
      <xdr:rowOff>95926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112453</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2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3137</xdr:rowOff>
    </xdr:from>
    <xdr:to>
      <xdr:col>98</xdr:col>
      <xdr:colOff>38100</xdr:colOff>
      <xdr:row>73</xdr:row>
      <xdr:rowOff>104737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121264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29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８１０，３３９円となっている。物件費は住民一人当たり１３１，５７６円となっており、類似団体平均と比較して１１，６１１円低くなっている。これは旅費の実費精算の導入等によるもので今後も効率的な事務執行を念頭に物件費の抑制に努める。普通建設事業費（うち新規整備）は住民一人当たり１０，９７６円となっており、類似団体平均と比較して２８，６０２円低くなっている。これは平成２９年度に実施した菌床製造施設拡張事業の終了が主要因であり、前年度決算額と比較すると８６．６％減となっている。今後は、令和元年度から令和２年度にかけて峰浜地区統合子ども園建設事業を控えており増加することが見込まれるが、その他の事業について事業費の平準化を図りながら計画的に進めていく。貸付金は、住民一人当たり２８，４８４円で、基幹産業である漁業の振興と、中小企業経営支援に資する目的で、合わせて２００百万円を年度内貸付けしていることが主要因となり類似団体平均を２１，９１２円上回る結果となった。今後も年度内償還の確実性を検証しながら実施していく予定である。繰出金は住民一人当たり１０９，９７５円となっており、類似団体平均と比較して一人当たり２９，５２３円高い状況である。これは簡易水道事業や下水道事業の公営企業債償還に対する繰出金が高止まりしているためで、今後も横ばいで推移すると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7,197
7,149
234.14
6,123,599
5,832,009
265,027
4,012,002
7,289,383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53594</xdr:rowOff>
    </xdr:from>
    <xdr:to>
      <xdr:col>24</xdr:col>
      <xdr:colOff>63500</xdr:colOff>
      <xdr:row>35</xdr:row>
      <xdr:rowOff>136271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4344"/>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136271</xdr:rowOff>
    </xdr:from>
    <xdr:to>
      <xdr:col>19</xdr:col>
      <xdr:colOff>177800</xdr:colOff>
      <xdr:row>36</xdr:row>
      <xdr:rowOff>10795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7021"/>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89154</xdr:rowOff>
    </xdr:from>
    <xdr:to>
      <xdr:col>15</xdr:col>
      <xdr:colOff>50800</xdr:colOff>
      <xdr:row>36</xdr:row>
      <xdr:rowOff>10795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9904"/>
          <a:ext cx="889000" cy="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89154</xdr:rowOff>
    </xdr:from>
    <xdr:to>
      <xdr:col>10</xdr:col>
      <xdr:colOff>114300</xdr:colOff>
      <xdr:row>35</xdr:row>
      <xdr:rowOff>90297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899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2794</xdr:rowOff>
    </xdr:from>
    <xdr:to>
      <xdr:col>24</xdr:col>
      <xdr:colOff>114300</xdr:colOff>
      <xdr:row>35</xdr:row>
      <xdr:rowOff>104394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25671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85471</xdr:rowOff>
    </xdr:from>
    <xdr:to>
      <xdr:col>20</xdr:col>
      <xdr:colOff>38100</xdr:colOff>
      <xdr:row>36</xdr:row>
      <xdr:rowOff>15621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32148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6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131445</xdr:rowOff>
    </xdr:from>
    <xdr:to>
      <xdr:col>15</xdr:col>
      <xdr:colOff>101600</xdr:colOff>
      <xdr:row>36</xdr:row>
      <xdr:rowOff>61595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78122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38354</xdr:rowOff>
    </xdr:from>
    <xdr:to>
      <xdr:col>10</xdr:col>
      <xdr:colOff>165100</xdr:colOff>
      <xdr:row>35</xdr:row>
      <xdr:rowOff>139954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156481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39497</xdr:rowOff>
    </xdr:from>
    <xdr:to>
      <xdr:col>6</xdr:col>
      <xdr:colOff>38100</xdr:colOff>
      <xdr:row>35</xdr:row>
      <xdr:rowOff>141097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157624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33506</xdr:rowOff>
    </xdr:from>
    <xdr:to>
      <xdr:col>24</xdr:col>
      <xdr:colOff>63500</xdr:colOff>
      <xdr:row>57</xdr:row>
      <xdr:rowOff>101671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6156"/>
          <a:ext cx="838200" cy="6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159575</xdr:rowOff>
    </xdr:from>
    <xdr:to>
      <xdr:col>19</xdr:col>
      <xdr:colOff>177800</xdr:colOff>
      <xdr:row>57</xdr:row>
      <xdr:rowOff>33506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60775"/>
          <a:ext cx="889000" cy="4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146993</xdr:rowOff>
    </xdr:from>
    <xdr:to>
      <xdr:col>15</xdr:col>
      <xdr:colOff>50800</xdr:colOff>
      <xdr:row>56</xdr:row>
      <xdr:rowOff>159575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48193"/>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146993</xdr:rowOff>
    </xdr:from>
    <xdr:to>
      <xdr:col>10</xdr:col>
      <xdr:colOff>114300</xdr:colOff>
      <xdr:row>57</xdr:row>
      <xdr:rowOff>20018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48193"/>
          <a:ext cx="8890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50871</xdr:rowOff>
    </xdr:from>
    <xdr:to>
      <xdr:col>24</xdr:col>
      <xdr:colOff>114300</xdr:colOff>
      <xdr:row>57</xdr:row>
      <xdr:rowOff>152471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29298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154156</xdr:rowOff>
    </xdr:from>
    <xdr:to>
      <xdr:col>20</xdr:col>
      <xdr:colOff>38100</xdr:colOff>
      <xdr:row>57</xdr:row>
      <xdr:rowOff>84306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75433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4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108775</xdr:rowOff>
    </xdr:from>
    <xdr:to>
      <xdr:col>15</xdr:col>
      <xdr:colOff>101600</xdr:colOff>
      <xdr:row>57</xdr:row>
      <xdr:rowOff>38925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30052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0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96193</xdr:rowOff>
    </xdr:from>
    <xdr:to>
      <xdr:col>10</xdr:col>
      <xdr:colOff>165100</xdr:colOff>
      <xdr:row>57</xdr:row>
      <xdr:rowOff>26343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17470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9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140668</xdr:rowOff>
    </xdr:from>
    <xdr:to>
      <xdr:col>6</xdr:col>
      <xdr:colOff>38100</xdr:colOff>
      <xdr:row>57</xdr:row>
      <xdr:rowOff>70818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61945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3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110491</xdr:rowOff>
    </xdr:from>
    <xdr:to>
      <xdr:col>24</xdr:col>
      <xdr:colOff>63500</xdr:colOff>
      <xdr:row>75</xdr:row>
      <xdr:rowOff>121589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69241"/>
          <a:ext cx="838200" cy="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110491</xdr:rowOff>
    </xdr:from>
    <xdr:to>
      <xdr:col>19</xdr:col>
      <xdr:colOff>177800</xdr:colOff>
      <xdr:row>75</xdr:row>
      <xdr:rowOff>126298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69241"/>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126298</xdr:rowOff>
    </xdr:from>
    <xdr:to>
      <xdr:col>15</xdr:col>
      <xdr:colOff>50800</xdr:colOff>
      <xdr:row>76</xdr:row>
      <xdr:rowOff>44174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85048"/>
          <a:ext cx="889000" cy="8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138323</xdr:rowOff>
    </xdr:from>
    <xdr:to>
      <xdr:col>10</xdr:col>
      <xdr:colOff>114300</xdr:colOff>
      <xdr:row>76</xdr:row>
      <xdr:rowOff>44174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97073"/>
          <a:ext cx="889000" cy="7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70789</xdr:rowOff>
    </xdr:from>
    <xdr:to>
      <xdr:col>24</xdr:col>
      <xdr:colOff>114300</xdr:colOff>
      <xdr:row>76</xdr:row>
      <xdr:rowOff>939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49216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59691</xdr:rowOff>
    </xdr:from>
    <xdr:to>
      <xdr:col>20</xdr:col>
      <xdr:colOff>38100</xdr:colOff>
      <xdr:row>75</xdr:row>
      <xdr:rowOff>161291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152418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1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75498</xdr:rowOff>
    </xdr:from>
    <xdr:to>
      <xdr:col>15</xdr:col>
      <xdr:colOff>101600</xdr:colOff>
      <xdr:row>76</xdr:row>
      <xdr:rowOff>5649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34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168225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2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164824</xdr:rowOff>
    </xdr:from>
    <xdr:to>
      <xdr:col>10</xdr:col>
      <xdr:colOff>165100</xdr:colOff>
      <xdr:row>76</xdr:row>
      <xdr:rowOff>94974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86101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1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87523</xdr:rowOff>
    </xdr:from>
    <xdr:to>
      <xdr:col>6</xdr:col>
      <xdr:colOff>38100</xdr:colOff>
      <xdr:row>76</xdr:row>
      <xdr:rowOff>17673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4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8800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144165</xdr:rowOff>
    </xdr:from>
    <xdr:to>
      <xdr:col>24</xdr:col>
      <xdr:colOff>63500</xdr:colOff>
      <xdr:row>97</xdr:row>
      <xdr:rowOff>33218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03365"/>
          <a:ext cx="8382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27259</xdr:rowOff>
    </xdr:from>
    <xdr:to>
      <xdr:col>19</xdr:col>
      <xdr:colOff>177800</xdr:colOff>
      <xdr:row>97</xdr:row>
      <xdr:rowOff>33218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57909"/>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27259</xdr:rowOff>
    </xdr:from>
    <xdr:to>
      <xdr:col>15</xdr:col>
      <xdr:colOff>50800</xdr:colOff>
      <xdr:row>97</xdr:row>
      <xdr:rowOff>52840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57909"/>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34361</xdr:rowOff>
    </xdr:from>
    <xdr:to>
      <xdr:col>10</xdr:col>
      <xdr:colOff>114300</xdr:colOff>
      <xdr:row>97</xdr:row>
      <xdr:rowOff>52840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6501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93365</xdr:rowOff>
    </xdr:from>
    <xdr:to>
      <xdr:col>24</xdr:col>
      <xdr:colOff>114300</xdr:colOff>
      <xdr:row>97</xdr:row>
      <xdr:rowOff>23515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71792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153868</xdr:rowOff>
    </xdr:from>
    <xdr:to>
      <xdr:col>20</xdr:col>
      <xdr:colOff>38100</xdr:colOff>
      <xdr:row>97</xdr:row>
      <xdr:rowOff>84018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75145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147909</xdr:rowOff>
    </xdr:from>
    <xdr:to>
      <xdr:col>15</xdr:col>
      <xdr:colOff>101600</xdr:colOff>
      <xdr:row>97</xdr:row>
      <xdr:rowOff>78059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69186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9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2040</xdr:rowOff>
    </xdr:from>
    <xdr:to>
      <xdr:col>10</xdr:col>
      <xdr:colOff>165100</xdr:colOff>
      <xdr:row>97</xdr:row>
      <xdr:rowOff>103640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94767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155011</xdr:rowOff>
    </xdr:from>
    <xdr:to>
      <xdr:col>6</xdr:col>
      <xdr:colOff>38100</xdr:colOff>
      <xdr:row>97</xdr:row>
      <xdr:rowOff>85161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76288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70206</xdr:rowOff>
    </xdr:from>
    <xdr:to>
      <xdr:col>55</xdr:col>
      <xdr:colOff>0</xdr:colOff>
      <xdr:row>36</xdr:row>
      <xdr:rowOff>135356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242406"/>
          <a:ext cx="838200" cy="6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135356</xdr:rowOff>
    </xdr:from>
    <xdr:to>
      <xdr:col>50</xdr:col>
      <xdr:colOff>114300</xdr:colOff>
      <xdr:row>37</xdr:row>
      <xdr:rowOff>155931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07556"/>
          <a:ext cx="889000" cy="19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115925</xdr:rowOff>
    </xdr:from>
    <xdr:to>
      <xdr:col>45</xdr:col>
      <xdr:colOff>177800</xdr:colOff>
      <xdr:row>37</xdr:row>
      <xdr:rowOff>155931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5957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70891</xdr:rowOff>
    </xdr:from>
    <xdr:to>
      <xdr:col>41</xdr:col>
      <xdr:colOff>50800</xdr:colOff>
      <xdr:row>37</xdr:row>
      <xdr:rowOff>115925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14541"/>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19406</xdr:rowOff>
    </xdr:from>
    <xdr:to>
      <xdr:col>55</xdr:col>
      <xdr:colOff>50800</xdr:colOff>
      <xdr:row>36</xdr:row>
      <xdr:rowOff>121006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42283</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4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84556</xdr:rowOff>
    </xdr:from>
    <xdr:to>
      <xdr:col>50</xdr:col>
      <xdr:colOff>165100</xdr:colOff>
      <xdr:row>37</xdr:row>
      <xdr:rowOff>14706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31233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03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105131</xdr:rowOff>
    </xdr:from>
    <xdr:to>
      <xdr:col>46</xdr:col>
      <xdr:colOff>38100</xdr:colOff>
      <xdr:row>38</xdr:row>
      <xdr:rowOff>35281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51808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24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65125</xdr:rowOff>
    </xdr:from>
    <xdr:to>
      <xdr:col>41</xdr:col>
      <xdr:colOff>101600</xdr:colOff>
      <xdr:row>37</xdr:row>
      <xdr:rowOff>166725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157852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0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20091</xdr:rowOff>
    </xdr:from>
    <xdr:to>
      <xdr:col>36</xdr:col>
      <xdr:colOff>165100</xdr:colOff>
      <xdr:row>37</xdr:row>
      <xdr:rowOff>121691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112818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4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110523</xdr:rowOff>
    </xdr:from>
    <xdr:to>
      <xdr:col>55</xdr:col>
      <xdr:colOff>0</xdr:colOff>
      <xdr:row>57</xdr:row>
      <xdr:rowOff>2898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40273"/>
          <a:ext cx="838200" cy="23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110523</xdr:rowOff>
    </xdr:from>
    <xdr:to>
      <xdr:col>50</xdr:col>
      <xdr:colOff>114300</xdr:colOff>
      <xdr:row>57</xdr:row>
      <xdr:rowOff>11578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40273"/>
          <a:ext cx="889000" cy="2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2841</xdr:rowOff>
    </xdr:from>
    <xdr:to>
      <xdr:col>45</xdr:col>
      <xdr:colOff>177800</xdr:colOff>
      <xdr:row>57</xdr:row>
      <xdr:rowOff>11578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75491"/>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2841</xdr:rowOff>
    </xdr:from>
    <xdr:to>
      <xdr:col>41</xdr:col>
      <xdr:colOff>50800</xdr:colOff>
      <xdr:row>57</xdr:row>
      <xdr:rowOff>68510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75491"/>
          <a:ext cx="889000" cy="6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123548</xdr:rowOff>
    </xdr:from>
    <xdr:to>
      <xdr:col>55</xdr:col>
      <xdr:colOff>50800</xdr:colOff>
      <xdr:row>57</xdr:row>
      <xdr:rowOff>53698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146425</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7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59723</xdr:rowOff>
    </xdr:from>
    <xdr:to>
      <xdr:col>50</xdr:col>
      <xdr:colOff>165100</xdr:colOff>
      <xdr:row>55</xdr:row>
      <xdr:rowOff>161323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4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6400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26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132228</xdr:rowOff>
    </xdr:from>
    <xdr:to>
      <xdr:col>46</xdr:col>
      <xdr:colOff>38100</xdr:colOff>
      <xdr:row>57</xdr:row>
      <xdr:rowOff>62378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78905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5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123491</xdr:rowOff>
    </xdr:from>
    <xdr:to>
      <xdr:col>41</xdr:col>
      <xdr:colOff>101600</xdr:colOff>
      <xdr:row>57</xdr:row>
      <xdr:rowOff>53641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70168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4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17710</xdr:rowOff>
    </xdr:from>
    <xdr:to>
      <xdr:col>36</xdr:col>
      <xdr:colOff>165100</xdr:colOff>
      <xdr:row>57</xdr:row>
      <xdr:rowOff>119310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110437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121755</xdr:rowOff>
    </xdr:from>
    <xdr:to>
      <xdr:col>55</xdr:col>
      <xdr:colOff>0</xdr:colOff>
      <xdr:row>76</xdr:row>
      <xdr:rowOff>81750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98050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94005</xdr:rowOff>
    </xdr:from>
    <xdr:to>
      <xdr:col>50</xdr:col>
      <xdr:colOff>114300</xdr:colOff>
      <xdr:row>75</xdr:row>
      <xdr:rowOff>121755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952755"/>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94005</xdr:rowOff>
    </xdr:from>
    <xdr:to>
      <xdr:col>45</xdr:col>
      <xdr:colOff>177800</xdr:colOff>
      <xdr:row>76</xdr:row>
      <xdr:rowOff>76048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952755"/>
          <a:ext cx="889000" cy="1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64249</xdr:rowOff>
    </xdr:from>
    <xdr:to>
      <xdr:col>41</xdr:col>
      <xdr:colOff>50800</xdr:colOff>
      <xdr:row>76</xdr:row>
      <xdr:rowOff>76048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094449"/>
          <a:ext cx="8890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30950</xdr:rowOff>
    </xdr:from>
    <xdr:to>
      <xdr:col>55</xdr:col>
      <xdr:colOff>50800</xdr:colOff>
      <xdr:row>76</xdr:row>
      <xdr:rowOff>132550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0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53827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9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70955</xdr:rowOff>
    </xdr:from>
    <xdr:to>
      <xdr:col>50</xdr:col>
      <xdr:colOff>165100</xdr:colOff>
      <xdr:row>76</xdr:row>
      <xdr:rowOff>1104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9297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17632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7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43205</xdr:rowOff>
    </xdr:from>
    <xdr:to>
      <xdr:col>46</xdr:col>
      <xdr:colOff>38100</xdr:colOff>
      <xdr:row>75</xdr:row>
      <xdr:rowOff>144805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9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161332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6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25248</xdr:rowOff>
    </xdr:from>
    <xdr:to>
      <xdr:col>41</xdr:col>
      <xdr:colOff>101600</xdr:colOff>
      <xdr:row>76</xdr:row>
      <xdr:rowOff>126848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0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143374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8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13449</xdr:rowOff>
    </xdr:from>
    <xdr:to>
      <xdr:col>36</xdr:col>
      <xdr:colOff>165100</xdr:colOff>
      <xdr:row>76</xdr:row>
      <xdr:rowOff>115049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0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131577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71371</xdr:rowOff>
    </xdr:from>
    <xdr:to>
      <xdr:col>55</xdr:col>
      <xdr:colOff>0</xdr:colOff>
      <xdr:row>95</xdr:row>
      <xdr:rowOff>84275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359121"/>
          <a:ext cx="8382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71371</xdr:rowOff>
    </xdr:from>
    <xdr:to>
      <xdr:col>50</xdr:col>
      <xdr:colOff>114300</xdr:colOff>
      <xdr:row>95</xdr:row>
      <xdr:rowOff>76812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35912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64897</xdr:rowOff>
    </xdr:from>
    <xdr:to>
      <xdr:col>45</xdr:col>
      <xdr:colOff>177800</xdr:colOff>
      <xdr:row>95</xdr:row>
      <xdr:rowOff>76812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352647"/>
          <a:ext cx="889000" cy="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50392</xdr:rowOff>
    </xdr:from>
    <xdr:to>
      <xdr:col>41</xdr:col>
      <xdr:colOff>50800</xdr:colOff>
      <xdr:row>95</xdr:row>
      <xdr:rowOff>64897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338142"/>
          <a:ext cx="889000" cy="1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33475</xdr:rowOff>
    </xdr:from>
    <xdr:to>
      <xdr:col>55</xdr:col>
      <xdr:colOff>50800</xdr:colOff>
      <xdr:row>95</xdr:row>
      <xdr:rowOff>135075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11902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20571</xdr:rowOff>
    </xdr:from>
    <xdr:to>
      <xdr:col>50</xdr:col>
      <xdr:colOff>165100</xdr:colOff>
      <xdr:row>95</xdr:row>
      <xdr:rowOff>122171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3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113298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4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26012</xdr:rowOff>
    </xdr:from>
    <xdr:to>
      <xdr:col>46</xdr:col>
      <xdr:colOff>38100</xdr:colOff>
      <xdr:row>95</xdr:row>
      <xdr:rowOff>127612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118739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14097</xdr:rowOff>
    </xdr:from>
    <xdr:to>
      <xdr:col>41</xdr:col>
      <xdr:colOff>101600</xdr:colOff>
      <xdr:row>95</xdr:row>
      <xdr:rowOff>115697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106824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171042</xdr:rowOff>
    </xdr:from>
    <xdr:to>
      <xdr:col>36</xdr:col>
      <xdr:colOff>165100</xdr:colOff>
      <xdr:row>95</xdr:row>
      <xdr:rowOff>101192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28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92319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160927</xdr:rowOff>
    </xdr:from>
    <xdr:to>
      <xdr:col>85</xdr:col>
      <xdr:colOff>127000</xdr:colOff>
      <xdr:row>37</xdr:row>
      <xdr:rowOff>163458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33127"/>
          <a:ext cx="838200" cy="1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163458</xdr:rowOff>
    </xdr:from>
    <xdr:to>
      <xdr:col>81</xdr:col>
      <xdr:colOff>50800</xdr:colOff>
      <xdr:row>37</xdr:row>
      <xdr:rowOff>164258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0710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37630</xdr:rowOff>
    </xdr:from>
    <xdr:to>
      <xdr:col>76</xdr:col>
      <xdr:colOff>114300</xdr:colOff>
      <xdr:row>37</xdr:row>
      <xdr:rowOff>164258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81280"/>
          <a:ext cx="889000" cy="1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37630</xdr:rowOff>
    </xdr:from>
    <xdr:to>
      <xdr:col>71</xdr:col>
      <xdr:colOff>177800</xdr:colOff>
      <xdr:row>37</xdr:row>
      <xdr:rowOff>87579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81280"/>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110127</xdr:rowOff>
    </xdr:from>
    <xdr:to>
      <xdr:col>85</xdr:col>
      <xdr:colOff>177800</xdr:colOff>
      <xdr:row>37</xdr:row>
      <xdr:rowOff>40277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133004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112658</xdr:rowOff>
    </xdr:from>
    <xdr:to>
      <xdr:col>81</xdr:col>
      <xdr:colOff>101600</xdr:colOff>
      <xdr:row>38</xdr:row>
      <xdr:rowOff>42808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33935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113458</xdr:rowOff>
    </xdr:from>
    <xdr:to>
      <xdr:col>76</xdr:col>
      <xdr:colOff>165100</xdr:colOff>
      <xdr:row>38</xdr:row>
      <xdr:rowOff>43608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34735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4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158280</xdr:rowOff>
    </xdr:from>
    <xdr:to>
      <xdr:col>72</xdr:col>
      <xdr:colOff>38100</xdr:colOff>
      <xdr:row>37</xdr:row>
      <xdr:rowOff>88430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79557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36779</xdr:rowOff>
    </xdr:from>
    <xdr:to>
      <xdr:col>67</xdr:col>
      <xdr:colOff>101600</xdr:colOff>
      <xdr:row>37</xdr:row>
      <xdr:rowOff>138379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129506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99284</xdr:rowOff>
    </xdr:from>
    <xdr:to>
      <xdr:col>85</xdr:col>
      <xdr:colOff>127000</xdr:colOff>
      <xdr:row>57</xdr:row>
      <xdr:rowOff>105356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71934"/>
          <a:ext cx="8382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93831</xdr:rowOff>
    </xdr:from>
    <xdr:to>
      <xdr:col>81</xdr:col>
      <xdr:colOff>50800</xdr:colOff>
      <xdr:row>57</xdr:row>
      <xdr:rowOff>99284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66481"/>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58593</xdr:rowOff>
    </xdr:from>
    <xdr:to>
      <xdr:col>76</xdr:col>
      <xdr:colOff>114300</xdr:colOff>
      <xdr:row>57</xdr:row>
      <xdr:rowOff>93831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488343"/>
          <a:ext cx="889000" cy="37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58593</xdr:rowOff>
    </xdr:from>
    <xdr:to>
      <xdr:col>71</xdr:col>
      <xdr:colOff>177800</xdr:colOff>
      <xdr:row>57</xdr:row>
      <xdr:rowOff>102229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488343"/>
          <a:ext cx="889000" cy="38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54556</xdr:rowOff>
    </xdr:from>
    <xdr:to>
      <xdr:col>85</xdr:col>
      <xdr:colOff>177800</xdr:colOff>
      <xdr:row>57</xdr:row>
      <xdr:rowOff>156156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32983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0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48484</xdr:rowOff>
    </xdr:from>
    <xdr:to>
      <xdr:col>81</xdr:col>
      <xdr:colOff>101600</xdr:colOff>
      <xdr:row>57</xdr:row>
      <xdr:rowOff>150084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141211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43031</xdr:rowOff>
    </xdr:from>
    <xdr:to>
      <xdr:col>76</xdr:col>
      <xdr:colOff>165100</xdr:colOff>
      <xdr:row>57</xdr:row>
      <xdr:rowOff>144631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135758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7793</xdr:rowOff>
    </xdr:from>
    <xdr:to>
      <xdr:col>72</xdr:col>
      <xdr:colOff>38100</xdr:colOff>
      <xdr:row>55</xdr:row>
      <xdr:rowOff>109393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4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125920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21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51429</xdr:rowOff>
    </xdr:from>
    <xdr:to>
      <xdr:col>67</xdr:col>
      <xdr:colOff>101600</xdr:colOff>
      <xdr:row>57</xdr:row>
      <xdr:rowOff>153029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144156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134641</xdr:rowOff>
    </xdr:from>
    <xdr:to>
      <xdr:col>85</xdr:col>
      <xdr:colOff>127000</xdr:colOff>
      <xdr:row>78</xdr:row>
      <xdr:rowOff>136203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7741"/>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102460</xdr:rowOff>
    </xdr:from>
    <xdr:to>
      <xdr:col>81</xdr:col>
      <xdr:colOff>50800</xdr:colOff>
      <xdr:row>78</xdr:row>
      <xdr:rowOff>136203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75560"/>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102460</xdr:rowOff>
    </xdr:from>
    <xdr:to>
      <xdr:col>76</xdr:col>
      <xdr:colOff>114300</xdr:colOff>
      <xdr:row>78</xdr:row>
      <xdr:rowOff>106414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75560"/>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106414</xdr:rowOff>
    </xdr:from>
    <xdr:to>
      <xdr:col>71</xdr:col>
      <xdr:colOff>177800</xdr:colOff>
      <xdr:row>78</xdr:row>
      <xdr:rowOff>122051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79514"/>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83841</xdr:rowOff>
    </xdr:from>
    <xdr:to>
      <xdr:col>85</xdr:col>
      <xdr:colOff>177800</xdr:colOff>
      <xdr:row>79</xdr:row>
      <xdr:rowOff>13991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85403</xdr:rowOff>
    </xdr:from>
    <xdr:to>
      <xdr:col>81</xdr:col>
      <xdr:colOff>101600</xdr:colOff>
      <xdr:row>79</xdr:row>
      <xdr:rowOff>15553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6680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5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51660</xdr:rowOff>
    </xdr:from>
    <xdr:to>
      <xdr:col>76</xdr:col>
      <xdr:colOff>165100</xdr:colOff>
      <xdr:row>78</xdr:row>
      <xdr:rowOff>153260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169787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55614</xdr:rowOff>
    </xdr:from>
    <xdr:to>
      <xdr:col>72</xdr:col>
      <xdr:colOff>38100</xdr:colOff>
      <xdr:row>78</xdr:row>
      <xdr:rowOff>157214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2291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71251</xdr:rowOff>
    </xdr:from>
    <xdr:to>
      <xdr:col>67</xdr:col>
      <xdr:colOff>101600</xdr:colOff>
      <xdr:row>79</xdr:row>
      <xdr:rowOff>1401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17928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1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89948</xdr:rowOff>
    </xdr:from>
    <xdr:to>
      <xdr:col>85</xdr:col>
      <xdr:colOff>127000</xdr:colOff>
      <xdr:row>95</xdr:row>
      <xdr:rowOff>94830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377698"/>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94830</xdr:rowOff>
    </xdr:from>
    <xdr:to>
      <xdr:col>81</xdr:col>
      <xdr:colOff>50800</xdr:colOff>
      <xdr:row>95</xdr:row>
      <xdr:rowOff>130432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382580"/>
          <a:ext cx="889000" cy="3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130432</xdr:rowOff>
    </xdr:from>
    <xdr:to>
      <xdr:col>76</xdr:col>
      <xdr:colOff>114300</xdr:colOff>
      <xdr:row>95</xdr:row>
      <xdr:rowOff>153760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418182"/>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153760</xdr:rowOff>
    </xdr:from>
    <xdr:to>
      <xdr:col>71</xdr:col>
      <xdr:colOff>177800</xdr:colOff>
      <xdr:row>95</xdr:row>
      <xdr:rowOff>170684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441510"/>
          <a:ext cx="889000" cy="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39148</xdr:rowOff>
    </xdr:from>
    <xdr:to>
      <xdr:col>85</xdr:col>
      <xdr:colOff>177800</xdr:colOff>
      <xdr:row>95</xdr:row>
      <xdr:rowOff>140748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3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62025</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1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44030</xdr:rowOff>
    </xdr:from>
    <xdr:to>
      <xdr:col>81</xdr:col>
      <xdr:colOff>101600</xdr:colOff>
      <xdr:row>95</xdr:row>
      <xdr:rowOff>145630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3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162157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10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79632</xdr:rowOff>
    </xdr:from>
    <xdr:to>
      <xdr:col>76</xdr:col>
      <xdr:colOff>165100</xdr:colOff>
      <xdr:row>96</xdr:row>
      <xdr:rowOff>9782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26309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14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102960</xdr:rowOff>
    </xdr:from>
    <xdr:to>
      <xdr:col>72</xdr:col>
      <xdr:colOff>38100</xdr:colOff>
      <xdr:row>96</xdr:row>
      <xdr:rowOff>33110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49637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1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119884</xdr:rowOff>
    </xdr:from>
    <xdr:to>
      <xdr:col>67</xdr:col>
      <xdr:colOff>101600</xdr:colOff>
      <xdr:row>96</xdr:row>
      <xdr:rowOff>50034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4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41161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5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総務費は住民一人当たり１０４，１４５円で、類似団体平均を下回っている。これは高野々コミュニティセンター建設工事の終了や財政調整基金積立金の減少が主要因である。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民生費は住民一人当たり１７３，１６９円で、類似団体平均を下回っている。これは子ども園運営費や国民健康保険事業勘定特別会計への繰出金の減少が主要因である。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５４，４１４円で、類似団体平均を下回っている。これは一般廃棄物処理、し尿処理を広域市町村圏組合で運営していることが主要因であると考える。なお、令和３年度から一般廃棄物処理場の改築が予定されており、組合への建設工事費負担金が増加する見込みであり一人当たりのコストも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９９，４９７円で、類似団体平均を上回っている。これは龍角散寄付による生薬推進事業の開始が主要因であり、今後も生産施設整備等の補助が増加する見込みであり、類似団体平均を上回って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３７，５６３円で、類似団体平均を上回っている。これは中小企業支援を目的とした企業等への貸付金１００百万円が主要因である。今後も貸付制度を継続する見込みであり、類似団体平均を上回って推移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財政調整基金は、１２８百万円を積み増ししたことにより、前年度を上回った。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実質収支は２６５百万円で前年比４８百円増となり、前年度を１．３４ポイント上回った。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実質単年度収支は前年度を０．３５ポイント下回っている。標準財政規模は年々縮小しており、事務事業の見直し等の行財政改革を推進し、健全な行財政運営に努めていく。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全会計で赤字は発生していない。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八峰町国民健康保険事業勘定特別会計においては、平成３０年４月から事業運営主体が秋田県に移行しており、安定的な財政運営や効率的な事業運営に取り組んでいる。今後も保険事業による医療費等の適正化と賦課総額の確保に努め、健全な財政運営を図る。八峰町介護保険事業勘定特別会計については、保険料見直しを行い黒字が増加した。引き続き保険料収納率の向上及び介護費用の抑制に努め黒字化を図っていく。八峰町農業集落排水事業特別会計については加入率が５７．４％と低く基準外繰出しにより黒字を維持している状態である。八峰町簡易水道事業特別会計はほぼ全世帯が加入しているが、平成２１年度から平成２８年度まで続いた施設更新の償還費が高止まりしているため、使用料の見直しを検討し黒字の維持を図る。八峰町公共下水道事業特別会計については加入率が７２．８％と低く基準外繰出しを実施していることで黒字となっている。八峰町営診療所特別会計については、平成２４年度までは診療報酬を主とした運営で黒字を維持していたが、平成２５年度以降は繰出金を支出したことで黒字となっている。八峰町漁業集落排水事業特別会計については加入率６７．１％と低く基準外繰出しを行っていることで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一般会計については普通交付税の合併算定替の段階的縮減が終了するまでは黒字で推移する見込みであるが、その後は厳しい財政運営が続くため、合併算定替終了を見据えて財源の確保と、更なる行財政改革を推し進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6123599</v>
      </c>
      <c r="BO4" s="430"/>
      <c r="BP4" s="430"/>
      <c r="BQ4" s="430"/>
      <c r="BR4" s="430"/>
      <c r="BS4" s="430"/>
      <c r="BT4" s="430"/>
      <c r="BU4" s="431"/>
      <c r="BV4" s="429">
        <v>6807153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6.6</v>
      </c>
      <c r="CU4" s="436"/>
      <c r="CV4" s="436"/>
      <c r="CW4" s="436"/>
      <c r="CX4" s="436"/>
      <c r="CY4" s="436"/>
      <c r="CZ4" s="436"/>
      <c r="DA4" s="437"/>
      <c r="DB4" s="435">
        <v>5.3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5832009</v>
      </c>
      <c r="BO5" s="467"/>
      <c r="BP5" s="467"/>
      <c r="BQ5" s="467"/>
      <c r="BR5" s="467"/>
      <c r="BS5" s="467"/>
      <c r="BT5" s="467"/>
      <c r="BU5" s="468"/>
      <c r="BV5" s="466">
        <v>6535264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93.6</v>
      </c>
      <c r="CU5" s="464"/>
      <c r="CV5" s="464"/>
      <c r="CW5" s="464"/>
      <c r="CX5" s="464"/>
      <c r="CY5" s="464"/>
      <c r="CZ5" s="464"/>
      <c r="DA5" s="465"/>
      <c r="DB5" s="463">
        <v>92.9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291590</v>
      </c>
      <c r="BO6" s="467"/>
      <c r="BP6" s="467"/>
      <c r="BQ6" s="467"/>
      <c r="BR6" s="467"/>
      <c r="BS6" s="467"/>
      <c r="BT6" s="467"/>
      <c r="BU6" s="468"/>
      <c r="BV6" s="466">
        <v>271889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97.2</v>
      </c>
      <c r="CU6" s="504"/>
      <c r="CV6" s="504"/>
      <c r="CW6" s="504"/>
      <c r="CX6" s="504"/>
      <c r="CY6" s="504"/>
      <c r="CZ6" s="504"/>
      <c r="DA6" s="505"/>
      <c r="DB6" s="503">
        <v>96.5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26563</v>
      </c>
      <c r="BO7" s="467"/>
      <c r="BP7" s="467"/>
      <c r="BQ7" s="467"/>
      <c r="BR7" s="467"/>
      <c r="BS7" s="467"/>
      <c r="BT7" s="467"/>
      <c r="BU7" s="468"/>
      <c r="BV7" s="466">
        <v>55132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4012002</v>
      </c>
      <c r="CU7" s="467"/>
      <c r="CV7" s="467"/>
      <c r="CW7" s="467"/>
      <c r="CX7" s="467"/>
      <c r="CY7" s="467"/>
      <c r="CZ7" s="467"/>
      <c r="DA7" s="468"/>
      <c r="DB7" s="466">
        <v>4111791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265027</v>
      </c>
      <c r="BO8" s="467"/>
      <c r="BP8" s="467"/>
      <c r="BQ8" s="467"/>
      <c r="BR8" s="467"/>
      <c r="BS8" s="467"/>
      <c r="BT8" s="467"/>
      <c r="BU8" s="468"/>
      <c r="BV8" s="466">
        <v>216757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7309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48013</v>
      </c>
      <c r="BO9" s="467"/>
      <c r="BP9" s="467"/>
      <c r="BQ9" s="467"/>
      <c r="BR9" s="467"/>
      <c r="BS9" s="467"/>
      <c r="BT9" s="467"/>
      <c r="BU9" s="468"/>
      <c r="BV9" s="466">
        <v>-164516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18.600000000000001</v>
      </c>
      <c r="CU9" s="464"/>
      <c r="CV9" s="464"/>
      <c r="CW9" s="464"/>
      <c r="CX9" s="464"/>
      <c r="CY9" s="464"/>
      <c r="CZ9" s="464"/>
      <c r="DA9" s="465"/>
      <c r="DB9" s="463">
        <v>18.2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8220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127987</v>
      </c>
      <c r="BO10" s="467"/>
      <c r="BP10" s="467"/>
      <c r="BQ10" s="467"/>
      <c r="BR10" s="467"/>
      <c r="BS10" s="467"/>
      <c r="BT10" s="467"/>
      <c r="BU10" s="468"/>
      <c r="BV10" s="466">
        <v>236931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7197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120921</v>
      </c>
      <c r="BO12" s="467"/>
      <c r="BP12" s="467"/>
      <c r="BQ12" s="467"/>
      <c r="BR12" s="467"/>
      <c r="BS12" s="467"/>
      <c r="BT12" s="467"/>
      <c r="BU12" s="468"/>
      <c r="BV12" s="466">
        <v>1693</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7149</v>
      </c>
      <c r="S13" s="548"/>
      <c r="T13" s="548"/>
      <c r="U13" s="548"/>
      <c r="V13" s="549"/>
      <c r="W13" s="482" t="s">
        <v>139</v>
      </c>
      <c r="X13" s="483"/>
      <c r="Y13" s="483"/>
      <c r="Z13" s="483"/>
      <c r="AA13" s="483"/>
      <c r="AB13" s="473"/>
      <c r="AC13" s="517">
        <v>749</v>
      </c>
      <c r="AD13" s="518"/>
      <c r="AE13" s="518"/>
      <c r="AF13" s="518"/>
      <c r="AG13" s="557"/>
      <c r="AH13" s="517">
        <v>802</v>
      </c>
      <c r="AI13" s="518"/>
      <c r="AJ13" s="518"/>
      <c r="AK13" s="518"/>
      <c r="AL13" s="519"/>
      <c r="AM13" s="495" t="s">
        <v>140</v>
      </c>
      <c r="AN13" s="496"/>
      <c r="AO13" s="496"/>
      <c r="AP13" s="496"/>
      <c r="AQ13" s="496"/>
      <c r="AR13" s="496"/>
      <c r="AS13" s="496"/>
      <c r="AT13" s="497"/>
      <c r="AU13" s="498" t="s">
        <v>126</v>
      </c>
      <c r="AV13" s="499"/>
      <c r="AW13" s="499"/>
      <c r="AX13" s="499"/>
      <c r="AY13" s="500" t="s">
        <v>141</v>
      </c>
      <c r="AZ13" s="501"/>
      <c r="BA13" s="501"/>
      <c r="BB13" s="501"/>
      <c r="BC13" s="501"/>
      <c r="BD13" s="501"/>
      <c r="BE13" s="501"/>
      <c r="BF13" s="501"/>
      <c r="BG13" s="501"/>
      <c r="BH13" s="501"/>
      <c r="BI13" s="501"/>
      <c r="BJ13" s="501"/>
      <c r="BK13" s="501"/>
      <c r="BL13" s="501"/>
      <c r="BM13" s="502"/>
      <c r="BN13" s="466">
        <v>55079</v>
      </c>
      <c r="BO13" s="467"/>
      <c r="BP13" s="467"/>
      <c r="BQ13" s="467"/>
      <c r="BR13" s="467"/>
      <c r="BS13" s="467"/>
      <c r="BT13" s="467"/>
      <c r="BU13" s="468"/>
      <c r="BV13" s="466">
        <v>70722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9.4</v>
      </c>
      <c r="CU13" s="464"/>
      <c r="CV13" s="464"/>
      <c r="CW13" s="464"/>
      <c r="CX13" s="464"/>
      <c r="CY13" s="464"/>
      <c r="CZ13" s="464"/>
      <c r="DA13" s="465"/>
      <c r="DB13" s="463">
        <v>8.6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7361</v>
      </c>
      <c r="S14" s="548"/>
      <c r="T14" s="548"/>
      <c r="U14" s="548"/>
      <c r="V14" s="549"/>
      <c r="W14" s="456"/>
      <c r="X14" s="457"/>
      <c r="Y14" s="457"/>
      <c r="Z14" s="457"/>
      <c r="AA14" s="457"/>
      <c r="AB14" s="446"/>
      <c r="AC14" s="550">
        <v>21.1</v>
      </c>
      <c r="AD14" s="551"/>
      <c r="AE14" s="551"/>
      <c r="AF14" s="551"/>
      <c r="AG14" s="552"/>
      <c r="AH14" s="550">
        <v>21.1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v>8.6999999999999993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7324</v>
      </c>
      <c r="S15" s="548"/>
      <c r="T15" s="548"/>
      <c r="U15" s="548"/>
      <c r="V15" s="549"/>
      <c r="W15" s="482" t="s">
        <v>146</v>
      </c>
      <c r="X15" s="483"/>
      <c r="Y15" s="483"/>
      <c r="Z15" s="483"/>
      <c r="AA15" s="483"/>
      <c r="AB15" s="473"/>
      <c r="AC15" s="517">
        <v>914</v>
      </c>
      <c r="AD15" s="518"/>
      <c r="AE15" s="518"/>
      <c r="AF15" s="518"/>
      <c r="AG15" s="557"/>
      <c r="AH15" s="517">
        <v>1037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590408</v>
      </c>
      <c r="BO15" s="430"/>
      <c r="BP15" s="430"/>
      <c r="BQ15" s="430"/>
      <c r="BR15" s="430"/>
      <c r="BS15" s="430"/>
      <c r="BT15" s="430"/>
      <c r="BU15" s="431"/>
      <c r="BV15" s="429">
        <v>592069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25.7</v>
      </c>
      <c r="AD16" s="551"/>
      <c r="AE16" s="551"/>
      <c r="AF16" s="551"/>
      <c r="AG16" s="552"/>
      <c r="AH16" s="550">
        <v>27.3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3618907</v>
      </c>
      <c r="BO16" s="467"/>
      <c r="BP16" s="467"/>
      <c r="BQ16" s="467"/>
      <c r="BR16" s="467"/>
      <c r="BS16" s="467"/>
      <c r="BT16" s="467"/>
      <c r="BU16" s="468"/>
      <c r="BV16" s="466">
        <v>3658148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1892</v>
      </c>
      <c r="AD17" s="518"/>
      <c r="AE17" s="518"/>
      <c r="AF17" s="518"/>
      <c r="AG17" s="557"/>
      <c r="AH17" s="517">
        <v>1959</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736083</v>
      </c>
      <c r="BO17" s="467"/>
      <c r="BP17" s="467"/>
      <c r="BQ17" s="467"/>
      <c r="BR17" s="467"/>
      <c r="BS17" s="467"/>
      <c r="BT17" s="467"/>
      <c r="BU17" s="468"/>
      <c r="BV17" s="466">
        <v>742199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234.14</v>
      </c>
      <c r="M18" s="579"/>
      <c r="N18" s="579"/>
      <c r="O18" s="579"/>
      <c r="P18" s="579"/>
      <c r="Q18" s="579"/>
      <c r="R18" s="580"/>
      <c r="S18" s="580"/>
      <c r="T18" s="580"/>
      <c r="U18" s="580"/>
      <c r="V18" s="581"/>
      <c r="W18" s="484"/>
      <c r="X18" s="485"/>
      <c r="Y18" s="485"/>
      <c r="Z18" s="485"/>
      <c r="AA18" s="485"/>
      <c r="AB18" s="476"/>
      <c r="AC18" s="582">
        <v>53.2</v>
      </c>
      <c r="AD18" s="583"/>
      <c r="AE18" s="583"/>
      <c r="AF18" s="583"/>
      <c r="AG18" s="584"/>
      <c r="AH18" s="582">
        <v>51.6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3793178</v>
      </c>
      <c r="BO18" s="467"/>
      <c r="BP18" s="467"/>
      <c r="BQ18" s="467"/>
      <c r="BR18" s="467"/>
      <c r="BS18" s="467"/>
      <c r="BT18" s="467"/>
      <c r="BU18" s="468"/>
      <c r="BV18" s="466">
        <v>3844451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4711391</v>
      </c>
      <c r="BO19" s="467"/>
      <c r="BP19" s="467"/>
      <c r="BQ19" s="467"/>
      <c r="BR19" s="467"/>
      <c r="BS19" s="467"/>
      <c r="BT19" s="467"/>
      <c r="BU19" s="468"/>
      <c r="BV19" s="466">
        <v>4868309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2706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7289383</v>
      </c>
      <c r="BO23" s="467"/>
      <c r="BP23" s="467"/>
      <c r="BQ23" s="467"/>
      <c r="BR23" s="467"/>
      <c r="BS23" s="467"/>
      <c r="BT23" s="467"/>
      <c r="BU23" s="468"/>
      <c r="BV23" s="466">
        <v>7707662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7500</v>
      </c>
      <c r="R24" s="518"/>
      <c r="S24" s="518"/>
      <c r="T24" s="518"/>
      <c r="U24" s="518"/>
      <c r="V24" s="557"/>
      <c r="W24" s="616"/>
      <c r="X24" s="604"/>
      <c r="Y24" s="605"/>
      <c r="Z24" s="516" t="s">
        <v>170</v>
      </c>
      <c r="AA24" s="496"/>
      <c r="AB24" s="496"/>
      <c r="AC24" s="496"/>
      <c r="AD24" s="496"/>
      <c r="AE24" s="496"/>
      <c r="AF24" s="496"/>
      <c r="AG24" s="497"/>
      <c r="AH24" s="517">
        <v>95</v>
      </c>
      <c r="AI24" s="518"/>
      <c r="AJ24" s="518"/>
      <c r="AK24" s="518"/>
      <c r="AL24" s="557"/>
      <c r="AM24" s="517">
        <v>281390</v>
      </c>
      <c r="AN24" s="518"/>
      <c r="AO24" s="518"/>
      <c r="AP24" s="518"/>
      <c r="AQ24" s="518"/>
      <c r="AR24" s="557"/>
      <c r="AS24" s="517">
        <v>2962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4664409</v>
      </c>
      <c r="BO24" s="467"/>
      <c r="BP24" s="467"/>
      <c r="BQ24" s="467"/>
      <c r="BR24" s="467"/>
      <c r="BS24" s="467"/>
      <c r="BT24" s="467"/>
      <c r="BU24" s="468"/>
      <c r="BV24" s="466">
        <v>4807567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5580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137</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236655</v>
      </c>
      <c r="BO25" s="430"/>
      <c r="BP25" s="430"/>
      <c r="BQ25" s="430"/>
      <c r="BR25" s="430"/>
      <c r="BS25" s="430"/>
      <c r="BT25" s="430"/>
      <c r="BU25" s="431"/>
      <c r="BV25" s="429">
        <v>154679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5100</v>
      </c>
      <c r="R26" s="518"/>
      <c r="S26" s="518"/>
      <c r="T26" s="518"/>
      <c r="U26" s="518"/>
      <c r="V26" s="557"/>
      <c r="W26" s="616"/>
      <c r="X26" s="604"/>
      <c r="Y26" s="605"/>
      <c r="Z26" s="516" t="s">
        <v>177</v>
      </c>
      <c r="AA26" s="626"/>
      <c r="AB26" s="626"/>
      <c r="AC26" s="626"/>
      <c r="AD26" s="626"/>
      <c r="AE26" s="626"/>
      <c r="AF26" s="626"/>
      <c r="AG26" s="627"/>
      <c r="AH26" s="517">
        <v>2</v>
      </c>
      <c r="AI26" s="518"/>
      <c r="AJ26" s="518"/>
      <c r="AK26" s="518"/>
      <c r="AL26" s="557"/>
      <c r="AM26" s="517" t="s">
        <v>178</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181</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2760</v>
      </c>
      <c r="R27" s="518"/>
      <c r="S27" s="518"/>
      <c r="T27" s="518"/>
      <c r="U27" s="518"/>
      <c r="V27" s="557"/>
      <c r="W27" s="616"/>
      <c r="X27" s="604"/>
      <c r="Y27" s="605"/>
      <c r="Z27" s="516" t="s">
        <v>183</v>
      </c>
      <c r="AA27" s="496"/>
      <c r="AB27" s="496"/>
      <c r="AC27" s="496"/>
      <c r="AD27" s="496"/>
      <c r="AE27" s="496"/>
      <c r="AF27" s="496"/>
      <c r="AG27" s="497"/>
      <c r="AH27" s="517">
        <v>3</v>
      </c>
      <c r="AI27" s="518"/>
      <c r="AJ27" s="518"/>
      <c r="AK27" s="518"/>
      <c r="AL27" s="557"/>
      <c r="AM27" s="517">
        <v>7635</v>
      </c>
      <c r="AN27" s="518"/>
      <c r="AO27" s="518"/>
      <c r="AP27" s="518"/>
      <c r="AQ27" s="518"/>
      <c r="AR27" s="557"/>
      <c r="AS27" s="517">
        <v>2545</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2420</v>
      </c>
      <c r="R28" s="518"/>
      <c r="S28" s="518"/>
      <c r="T28" s="518"/>
      <c r="U28" s="518"/>
      <c r="V28" s="557"/>
      <c r="W28" s="616"/>
      <c r="X28" s="604"/>
      <c r="Y28" s="605"/>
      <c r="Z28" s="516" t="s">
        <v>186</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3087057</v>
      </c>
      <c r="BO28" s="430"/>
      <c r="BP28" s="430"/>
      <c r="BQ28" s="430"/>
      <c r="BR28" s="430"/>
      <c r="BS28" s="430"/>
      <c r="BT28" s="430"/>
      <c r="BU28" s="431"/>
      <c r="BV28" s="429">
        <v>3079991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10</v>
      </c>
      <c r="M29" s="518"/>
      <c r="N29" s="518"/>
      <c r="O29" s="518"/>
      <c r="P29" s="557"/>
      <c r="Q29" s="517">
        <v>2330</v>
      </c>
      <c r="R29" s="518"/>
      <c r="S29" s="518"/>
      <c r="T29" s="518"/>
      <c r="U29" s="518"/>
      <c r="V29" s="557"/>
      <c r="W29" s="617"/>
      <c r="X29" s="618"/>
      <c r="Y29" s="619"/>
      <c r="Z29" s="516" t="s">
        <v>189</v>
      </c>
      <c r="AA29" s="496"/>
      <c r="AB29" s="496"/>
      <c r="AC29" s="496"/>
      <c r="AD29" s="496"/>
      <c r="AE29" s="496"/>
      <c r="AF29" s="496"/>
      <c r="AG29" s="497"/>
      <c r="AH29" s="517">
        <v>98</v>
      </c>
      <c r="AI29" s="518"/>
      <c r="AJ29" s="518"/>
      <c r="AK29" s="518"/>
      <c r="AL29" s="557"/>
      <c r="AM29" s="517">
        <v>289025</v>
      </c>
      <c r="AN29" s="518"/>
      <c r="AO29" s="518"/>
      <c r="AP29" s="518"/>
      <c r="AQ29" s="518"/>
      <c r="AR29" s="557"/>
      <c r="AS29" s="517">
        <v>2949</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51385</v>
      </c>
      <c r="BO29" s="467"/>
      <c r="BP29" s="467"/>
      <c r="BQ29" s="467"/>
      <c r="BR29" s="467"/>
      <c r="BS29" s="467"/>
      <c r="BT29" s="467"/>
      <c r="BU29" s="468"/>
      <c r="BV29" s="466">
        <v>51373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93.2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1246441</v>
      </c>
      <c r="BO30" s="640"/>
      <c r="BP30" s="640"/>
      <c r="BQ30" s="640"/>
      <c r="BR30" s="640"/>
      <c r="BS30" s="640"/>
      <c r="BT30" s="640"/>
      <c r="BU30" s="641"/>
      <c r="BV30" s="639">
        <v>1244124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202</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八峰町国民健康保険事業勘定特別会計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八峰町営簡易水道事業特別会計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秋田県市町村総合事務組合（一般会計）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峰浜培養</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八峰町営診療所特別会計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八峰町介護保険事業勘定特別会計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八峰町公共下水道事業特別会計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秋田県市町村総合事務組合（交通災害共済事業等特別会計）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ハタハタの里観光事業</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八峰町後期高齢者医療特別会計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IF('各会計、関係団体の財政状況及び健全化判断比率'!B33="","",'各会計、関係団体の財政状況及び健全化判断比率'!B33)</f>
        <v>八峰町農業集落排水事業特別会計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秋田県市町村会館管理組合（一般会計）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9</v>
      </c>
      <c r="BF37" s="652"/>
      <c r="BG37" s="653" t="str">
        <f>IF('各会計、関係団体の財政状況及び健全化判断比率'!B34="","",'各会計、関係団体の財政状況及び健全化判断比率'!B34)</f>
        <v>八峰町漁業集落排水事業特別会計</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秋田県後期高齢者医療広域連合（一般会計）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10</v>
      </c>
      <c r="BF38" s="652"/>
      <c r="BG38" s="653" t="str">
        <f>IF('各会計、関係団体の財政状況及び健全化判断比率'!B35="","",'各会計、関係団体の財政状況及び健全化判断比率'!B35)</f>
        <v>八峰町合併処理浄化槽事業特別会計</v>
      </c>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秋田県後期高齢者医療広域連合（後期高齢者医療特別会計）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秋田県町村電算システム共同事業組合（一般会計）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能代山本広域市町村圏組合（一般会計）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能代山本広域市町村圏組合（特別養護老人ホーム運営事業特別会計）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能代山本広域市町村圏組合（能代山本ふるさと市町村圏基金特別会計）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能代市山本郡養護老人ホーム組合（一般会計）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5nlfeWIS629qzY10rqxcqlcptPAa71FIkiPl9q8ADWWAWBSEggxq9tyknA01iwEs5+oH6w/iQSTfXIeVJfTKQ==" saltValue="3S+jbafPYn985ti/tvmK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557</v>
      </c>
      <c r="D34" s="1244"/>
      <c r="E34" s="1245"/>
      <c r="F34" s="32">
        <v>11.69</v>
      </c>
      <c r="G34" s="33">
        <v>11.85</v>
      </c>
      <c r="H34" s="33">
        <v>8.82</v>
      </c>
      <c r="I34" s="33">
        <v>5.07</v>
      </c>
      <c r="J34" s="34">
        <v>6.23</v>
      </c>
      <c r="K34" s="22"/>
      <c r="L34" s="22"/>
      <c r="M34" s="22"/>
      <c r="N34" s="22"/>
      <c r="O34" s="22"/>
      <c r="P34" s="22"/>
    </row>
    <row r="35" spans="1:16" ht="39" customHeight="1" x14ac:dyDescent="0.15">
      <c r="A35" s="22"/>
      <c r="B35" s="35"/>
      <c r="C35" s="1238" t="s">
        <v>558</v>
      </c>
      <c r="D35" s="1239"/>
      <c r="E35" s="1240"/>
      <c r="F35" s="36">
        <v>1.1499999999999999</v>
      </c>
      <c r="G35" s="37">
        <v>0.77</v>
      </c>
      <c r="H35" s="37">
        <v>1.77</v>
      </c>
      <c r="I35" s="37">
        <v>1</v>
      </c>
      <c r="J35" s="38">
        <v>1.1499999999999999</v>
      </c>
      <c r="K35" s="22"/>
      <c r="L35" s="22"/>
      <c r="M35" s="22"/>
      <c r="N35" s="22"/>
      <c r="O35" s="22"/>
      <c r="P35" s="22"/>
    </row>
    <row r="36" spans="1:16" ht="39" customHeight="1" x14ac:dyDescent="0.15">
      <c r="A36" s="22"/>
      <c r="B36" s="35"/>
      <c r="C36" s="1238" t="s">
        <v>559</v>
      </c>
      <c r="D36" s="1239"/>
      <c r="E36" s="1240"/>
      <c r="F36" s="36">
        <v>0.44</v>
      </c>
      <c r="G36" s="37">
        <v>0.5</v>
      </c>
      <c r="H36" s="37">
        <v>0.51</v>
      </c>
      <c r="I36" s="37">
        <v>0.81</v>
      </c>
      <c r="J36" s="38">
        <v>0.72</v>
      </c>
      <c r="K36" s="22"/>
      <c r="L36" s="22"/>
      <c r="M36" s="22"/>
      <c r="N36" s="22"/>
      <c r="O36" s="22"/>
      <c r="P36" s="22"/>
    </row>
    <row r="37" spans="1:16" ht="39" customHeight="1" x14ac:dyDescent="0.15">
      <c r="A37" s="22"/>
      <c r="B37" s="35"/>
      <c r="C37" s="1238" t="s">
        <v>560</v>
      </c>
      <c r="D37" s="1239"/>
      <c r="E37" s="1240"/>
      <c r="F37" s="36">
        <v>0.82</v>
      </c>
      <c r="G37" s="37">
        <v>1.58</v>
      </c>
      <c r="H37" s="37">
        <v>1.49</v>
      </c>
      <c r="I37" s="37">
        <v>0.82</v>
      </c>
      <c r="J37" s="38">
        <v>0.55000000000000004</v>
      </c>
      <c r="K37" s="22"/>
      <c r="L37" s="22"/>
      <c r="M37" s="22"/>
      <c r="N37" s="22"/>
      <c r="O37" s="22"/>
      <c r="P37" s="22"/>
    </row>
    <row r="38" spans="1:16" ht="39" customHeight="1" x14ac:dyDescent="0.15">
      <c r="A38" s="22"/>
      <c r="B38" s="35"/>
      <c r="C38" s="1238" t="s">
        <v>561</v>
      </c>
      <c r="D38" s="1239"/>
      <c r="E38" s="1240"/>
      <c r="F38" s="36">
        <v>0.12</v>
      </c>
      <c r="G38" s="37">
        <v>0.18</v>
      </c>
      <c r="H38" s="37">
        <v>0.19</v>
      </c>
      <c r="I38" s="37">
        <v>0.19</v>
      </c>
      <c r="J38" s="38">
        <v>0.37</v>
      </c>
      <c r="K38" s="22"/>
      <c r="L38" s="22"/>
      <c r="M38" s="22"/>
      <c r="N38" s="22"/>
      <c r="O38" s="22"/>
      <c r="P38" s="22"/>
    </row>
    <row r="39" spans="1:16" ht="39" customHeight="1" x14ac:dyDescent="0.15">
      <c r="A39" s="22"/>
      <c r="B39" s="35"/>
      <c r="C39" s="1238" t="s">
        <v>562</v>
      </c>
      <c r="D39" s="1239"/>
      <c r="E39" s="1240"/>
      <c r="F39" s="36">
        <v>0.36</v>
      </c>
      <c r="G39" s="37">
        <v>0.95</v>
      </c>
      <c r="H39" s="37">
        <v>0.24</v>
      </c>
      <c r="I39" s="37">
        <v>0.23</v>
      </c>
      <c r="J39" s="38">
        <v>0.35</v>
      </c>
      <c r="K39" s="22"/>
      <c r="L39" s="22"/>
      <c r="M39" s="22"/>
      <c r="N39" s="22"/>
      <c r="O39" s="22"/>
      <c r="P39" s="22"/>
    </row>
    <row r="40" spans="1:16" ht="39" customHeight="1" x14ac:dyDescent="0.15">
      <c r="A40" s="22"/>
      <c r="B40" s="35"/>
      <c r="C40" s="1238" t="s">
        <v>563</v>
      </c>
      <c r="D40" s="1239"/>
      <c r="E40" s="1240"/>
      <c r="F40" s="36">
        <v>0.02</v>
      </c>
      <c r="G40" s="37">
        <v>0.06</v>
      </c>
      <c r="H40" s="37">
        <v>0.1</v>
      </c>
      <c r="I40" s="37">
        <v>0.16</v>
      </c>
      <c r="J40" s="38">
        <v>0.15</v>
      </c>
      <c r="K40" s="22"/>
      <c r="L40" s="22"/>
      <c r="M40" s="22"/>
      <c r="N40" s="22"/>
      <c r="O40" s="22"/>
      <c r="P40" s="22"/>
    </row>
    <row r="41" spans="1:16" ht="39" customHeight="1" x14ac:dyDescent="0.15">
      <c r="A41" s="22"/>
      <c r="B41" s="35"/>
      <c r="C41" s="1238" t="s">
        <v>564</v>
      </c>
      <c r="D41" s="1239"/>
      <c r="E41" s="1240"/>
      <c r="F41" s="36">
        <v>0.08</v>
      </c>
      <c r="G41" s="37">
        <v>0.04</v>
      </c>
      <c r="H41" s="37">
        <v>0.1</v>
      </c>
      <c r="I41" s="37">
        <v>0.13</v>
      </c>
      <c r="J41" s="38">
        <v>0.12</v>
      </c>
      <c r="K41" s="22"/>
      <c r="L41" s="22"/>
      <c r="M41" s="22"/>
      <c r="N41" s="22"/>
      <c r="O41" s="22"/>
      <c r="P41" s="22"/>
    </row>
    <row r="42" spans="1:16" ht="39" customHeight="1" x14ac:dyDescent="0.15">
      <c r="A42" s="22"/>
      <c r="B42" s="39"/>
      <c r="C42" s="1238" t="s">
        <v>565</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566</v>
      </c>
      <c r="D43" s="1242"/>
      <c r="E43" s="1243"/>
      <c r="F43" s="41">
        <v>0.05</v>
      </c>
      <c r="G43" s="42">
        <v>0.04</v>
      </c>
      <c r="H43" s="42">
        <v>0.03</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2Js8leOfYn+lrXUqTwQYUcJjOBLWcz4mH5Dy7x8LeVJ414zMafY/gGSh259RnTydN58HnKJXv16w+IxGv1nyw==" saltValue="Jxsza0OdQ9Gf6Wg+KJKl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834</v>
      </c>
      <c r="L45" s="60">
        <v>839</v>
      </c>
      <c r="M45" s="60">
        <v>862</v>
      </c>
      <c r="N45" s="60">
        <v>900</v>
      </c>
      <c r="O45" s="61">
        <v>888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48"/>
      <c r="C48" s="1249"/>
      <c r="D48" s="62"/>
      <c r="E48" s="1254" t="s">
        <v>15</v>
      </c>
      <c r="F48" s="1254"/>
      <c r="G48" s="1254"/>
      <c r="H48" s="1254"/>
      <c r="I48" s="1254"/>
      <c r="J48" s="1255"/>
      <c r="K48" s="63">
        <v>343</v>
      </c>
      <c r="L48" s="64">
        <v>323</v>
      </c>
      <c r="M48" s="64">
        <v>314</v>
      </c>
      <c r="N48" s="64">
        <v>329</v>
      </c>
      <c r="O48" s="65">
        <v>302</v>
      </c>
      <c r="P48" s="48"/>
      <c r="Q48" s="48"/>
      <c r="R48" s="48"/>
      <c r="S48" s="48"/>
      <c r="T48" s="48"/>
      <c r="U48" s="48"/>
    </row>
    <row r="49" spans="1:21" ht="30.75" customHeight="1" x14ac:dyDescent="0.15">
      <c r="A49" s="48"/>
      <c r="B49" s="1248"/>
      <c r="C49" s="1249"/>
      <c r="D49" s="62"/>
      <c r="E49" s="1254" t="s">
        <v>16</v>
      </c>
      <c r="F49" s="1254"/>
      <c r="G49" s="1254"/>
      <c r="H49" s="1254"/>
      <c r="I49" s="1254"/>
      <c r="J49" s="1255"/>
      <c r="K49" s="63">
        <v>6</v>
      </c>
      <c r="L49" s="64">
        <v>6</v>
      </c>
      <c r="M49" s="64">
        <v>5</v>
      </c>
      <c r="N49" s="64">
        <v>4</v>
      </c>
      <c r="O49" s="65">
        <v>4</v>
      </c>
      <c r="P49" s="48"/>
      <c r="Q49" s="48"/>
      <c r="R49" s="48"/>
      <c r="S49" s="48"/>
      <c r="T49" s="48"/>
      <c r="U49" s="48"/>
    </row>
    <row r="50" spans="1:21" ht="30.75" customHeight="1" x14ac:dyDescent="0.15">
      <c r="A50" s="48"/>
      <c r="B50" s="1248"/>
      <c r="C50" s="1249"/>
      <c r="D50" s="62"/>
      <c r="E50" s="1254" t="s">
        <v>17</v>
      </c>
      <c r="F50" s="1254"/>
      <c r="G50" s="1254"/>
      <c r="H50" s="1254"/>
      <c r="I50" s="1254"/>
      <c r="J50" s="1255"/>
      <c r="K50" s="63">
        <v>19</v>
      </c>
      <c r="L50" s="64">
        <v>17</v>
      </c>
      <c r="M50" s="64">
        <v>15</v>
      </c>
      <c r="N50" s="64">
        <v>15</v>
      </c>
      <c r="O50" s="65">
        <v>15</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1</v>
      </c>
      <c r="M51" s="64" t="s">
        <v>510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915</v>
      </c>
      <c r="L52" s="64">
        <v>916</v>
      </c>
      <c r="M52" s="64">
        <v>910</v>
      </c>
      <c r="N52" s="64">
        <v>937</v>
      </c>
      <c r="O52" s="65">
        <v>898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287</v>
      </c>
      <c r="L53" s="69">
        <v>270</v>
      </c>
      <c r="M53" s="69">
        <v>286</v>
      </c>
      <c r="N53" s="69">
        <v>311</v>
      </c>
      <c r="O53" s="70">
        <v>311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594</v>
      </c>
      <c r="L57" s="83" t="s">
        <v>594</v>
      </c>
      <c r="M57" s="83" t="s">
        <v>594</v>
      </c>
      <c r="N57" s="83" t="s">
        <v>594</v>
      </c>
      <c r="O57" s="84" t="s">
        <v>594</v>
      </c>
    </row>
    <row r="58" spans="1:21" ht="31.5" customHeight="1" thickBot="1" x14ac:dyDescent="0.2">
      <c r="B58" s="1264"/>
      <c r="C58" s="1265"/>
      <c r="D58" s="1269" t="s">
        <v>27</v>
      </c>
      <c r="E58" s="1270"/>
      <c r="F58" s="1270"/>
      <c r="G58" s="1270"/>
      <c r="H58" s="1270"/>
      <c r="I58" s="1270"/>
      <c r="J58" s="1271"/>
      <c r="K58" s="85" t="s">
        <v>594</v>
      </c>
      <c r="L58" s="86" t="s">
        <v>594</v>
      </c>
      <c r="M58" s="86" t="s">
        <v>594</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yrmaaQ1TuPUVk5ybgehpA81PQ87EDKg/nIkfnT4OE32bgzrXBzcHlVQX3I5fGDAsWOuEEaJLPbms3oiurcbhg==" saltValue="vwCqAJT90a9+3VQe+usE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2" t="s">
        <v>30</v>
      </c>
      <c r="C41" s="1273"/>
      <c r="D41" s="101"/>
      <c r="E41" s="1278" t="s">
        <v>31</v>
      </c>
      <c r="F41" s="1278"/>
      <c r="G41" s="1278"/>
      <c r="H41" s="1279"/>
      <c r="I41" s="102">
        <v>7703</v>
      </c>
      <c r="J41" s="103">
        <v>8041</v>
      </c>
      <c r="K41" s="103">
        <v>7785</v>
      </c>
      <c r="L41" s="103">
        <v>7708</v>
      </c>
      <c r="M41" s="104">
        <v>7289</v>
      </c>
    </row>
    <row r="42" spans="2:13" ht="27.75" customHeight="1" x14ac:dyDescent="0.15">
      <c r="B42" s="1274"/>
      <c r="C42" s="1275"/>
      <c r="D42" s="105"/>
      <c r="E42" s="1280" t="s">
        <v>32</v>
      </c>
      <c r="F42" s="1280"/>
      <c r="G42" s="1280"/>
      <c r="H42" s="1281"/>
      <c r="I42" s="106">
        <v>75</v>
      </c>
      <c r="J42" s="107">
        <v>59</v>
      </c>
      <c r="K42" s="107">
        <v>44</v>
      </c>
      <c r="L42" s="107">
        <v>29</v>
      </c>
      <c r="M42" s="108">
        <v>14</v>
      </c>
    </row>
    <row r="43" spans="2:13" ht="27.75" customHeight="1" x14ac:dyDescent="0.15">
      <c r="B43" s="1274"/>
      <c r="C43" s="1275"/>
      <c r="D43" s="105"/>
      <c r="E43" s="1280" t="s">
        <v>33</v>
      </c>
      <c r="F43" s="1280"/>
      <c r="G43" s="1280"/>
      <c r="H43" s="1281"/>
      <c r="I43" s="106">
        <v>3463</v>
      </c>
      <c r="J43" s="107">
        <v>3313</v>
      </c>
      <c r="K43" s="107">
        <v>3154</v>
      </c>
      <c r="L43" s="107">
        <v>3039</v>
      </c>
      <c r="M43" s="108">
        <v>2958</v>
      </c>
    </row>
    <row r="44" spans="2:13" ht="27.75" customHeight="1" x14ac:dyDescent="0.15">
      <c r="B44" s="1274"/>
      <c r="C44" s="1275"/>
      <c r="D44" s="105"/>
      <c r="E44" s="1280" t="s">
        <v>34</v>
      </c>
      <c r="F44" s="1280"/>
      <c r="G44" s="1280"/>
      <c r="H44" s="1281"/>
      <c r="I44" s="106">
        <v>19</v>
      </c>
      <c r="J44" s="107">
        <v>15</v>
      </c>
      <c r="K44" s="107">
        <v>10</v>
      </c>
      <c r="L44" s="107">
        <v>7</v>
      </c>
      <c r="M44" s="108">
        <v>4</v>
      </c>
    </row>
    <row r="45" spans="2:13" ht="27.75" customHeight="1" x14ac:dyDescent="0.15">
      <c r="B45" s="1274"/>
      <c r="C45" s="1275"/>
      <c r="D45" s="105"/>
      <c r="E45" s="1280" t="s">
        <v>35</v>
      </c>
      <c r="F45" s="1280"/>
      <c r="G45" s="1280"/>
      <c r="H45" s="1281"/>
      <c r="I45" s="106">
        <v>640</v>
      </c>
      <c r="J45" s="107">
        <v>582</v>
      </c>
      <c r="K45" s="107">
        <v>439</v>
      </c>
      <c r="L45" s="107">
        <v>627</v>
      </c>
      <c r="M45" s="108">
        <v>527</v>
      </c>
    </row>
    <row r="46" spans="2:13" ht="27.75" customHeight="1" x14ac:dyDescent="0.15">
      <c r="B46" s="1274"/>
      <c r="C46" s="1275"/>
      <c r="D46" s="109"/>
      <c r="E46" s="1280" t="s">
        <v>36</v>
      </c>
      <c r="F46" s="1280"/>
      <c r="G46" s="1280"/>
      <c r="H46" s="1281"/>
      <c r="I46" s="106">
        <v>11</v>
      </c>
      <c r="J46" s="107">
        <v>10</v>
      </c>
      <c r="K46" s="107">
        <v>6</v>
      </c>
      <c r="L46" s="107">
        <v>5</v>
      </c>
      <c r="M46" s="108">
        <v>4</v>
      </c>
    </row>
    <row r="47" spans="2:13" ht="27.75" customHeight="1" x14ac:dyDescent="0.15">
      <c r="B47" s="1274"/>
      <c r="C47" s="1275"/>
      <c r="D47" s="110"/>
      <c r="E47" s="1282" t="s">
        <v>37</v>
      </c>
      <c r="F47" s="1283"/>
      <c r="G47" s="1283"/>
      <c r="H47" s="1284"/>
      <c r="I47" s="106" t="s">
        <v>510</v>
      </c>
      <c r="J47" s="107" t="s">
        <v>510</v>
      </c>
      <c r="K47" s="107" t="s">
        <v>510</v>
      </c>
      <c r="L47" s="107" t="s">
        <v>510</v>
      </c>
      <c r="M47" s="108" t="s">
        <v>510</v>
      </c>
    </row>
    <row r="48" spans="2:13" ht="27.75" customHeight="1" x14ac:dyDescent="0.15">
      <c r="B48" s="1274"/>
      <c r="C48" s="1275"/>
      <c r="D48" s="105"/>
      <c r="E48" s="1280" t="s">
        <v>38</v>
      </c>
      <c r="F48" s="1280"/>
      <c r="G48" s="1280"/>
      <c r="H48" s="1281"/>
      <c r="I48" s="106" t="s">
        <v>510</v>
      </c>
      <c r="J48" s="107" t="s">
        <v>510</v>
      </c>
      <c r="K48" s="107" t="s">
        <v>510</v>
      </c>
      <c r="L48" s="107" t="s">
        <v>510</v>
      </c>
      <c r="M48" s="108" t="s">
        <v>510</v>
      </c>
    </row>
    <row r="49" spans="2:13" ht="27.75" customHeight="1" x14ac:dyDescent="0.15">
      <c r="B49" s="1276"/>
      <c r="C49" s="1277"/>
      <c r="D49" s="105"/>
      <c r="E49" s="1280" t="s">
        <v>39</v>
      </c>
      <c r="F49" s="1280"/>
      <c r="G49" s="1280"/>
      <c r="H49" s="1281"/>
      <c r="I49" s="106" t="s">
        <v>510</v>
      </c>
      <c r="J49" s="107" t="s">
        <v>510</v>
      </c>
      <c r="K49" s="107" t="s">
        <v>510</v>
      </c>
      <c r="L49" s="107" t="s">
        <v>510</v>
      </c>
      <c r="M49" s="108" t="s">
        <v>510</v>
      </c>
    </row>
    <row r="50" spans="2:13" ht="27.75" customHeight="1" x14ac:dyDescent="0.15">
      <c r="B50" s="1285" t="s">
        <v>40</v>
      </c>
      <c r="C50" s="1286"/>
      <c r="D50" s="111"/>
      <c r="E50" s="1280" t="s">
        <v>41</v>
      </c>
      <c r="F50" s="1280"/>
      <c r="G50" s="1280"/>
      <c r="H50" s="1281"/>
      <c r="I50" s="106">
        <v>2680</v>
      </c>
      <c r="J50" s="107">
        <v>2861</v>
      </c>
      <c r="K50" s="107">
        <v>3149</v>
      </c>
      <c r="L50" s="107">
        <v>3397</v>
      </c>
      <c r="M50" s="108">
        <v>3464</v>
      </c>
    </row>
    <row r="51" spans="2:13" ht="27.75" customHeight="1" x14ac:dyDescent="0.15">
      <c r="B51" s="1274"/>
      <c r="C51" s="1275"/>
      <c r="D51" s="105"/>
      <c r="E51" s="1280" t="s">
        <v>42</v>
      </c>
      <c r="F51" s="1280"/>
      <c r="G51" s="1280"/>
      <c r="H51" s="1281"/>
      <c r="I51" s="106">
        <v>70</v>
      </c>
      <c r="J51" s="107">
        <v>68</v>
      </c>
      <c r="K51" s="107">
        <v>56</v>
      </c>
      <c r="L51" s="107">
        <v>42</v>
      </c>
      <c r="M51" s="108">
        <v>34</v>
      </c>
    </row>
    <row r="52" spans="2:13" ht="27.75" customHeight="1" x14ac:dyDescent="0.15">
      <c r="B52" s="1276"/>
      <c r="C52" s="1277"/>
      <c r="D52" s="105"/>
      <c r="E52" s="1280" t="s">
        <v>43</v>
      </c>
      <c r="F52" s="1280"/>
      <c r="G52" s="1280"/>
      <c r="H52" s="1281"/>
      <c r="I52" s="106">
        <v>8531</v>
      </c>
      <c r="J52" s="107">
        <v>8654</v>
      </c>
      <c r="K52" s="107">
        <v>8114</v>
      </c>
      <c r="L52" s="107">
        <v>7697</v>
      </c>
      <c r="M52" s="108">
        <v>7505</v>
      </c>
    </row>
    <row r="53" spans="2:13" ht="27.75" customHeight="1" thickBot="1" x14ac:dyDescent="0.2">
      <c r="B53" s="1287" t="s">
        <v>44</v>
      </c>
      <c r="C53" s="1288"/>
      <c r="D53" s="112"/>
      <c r="E53" s="1289" t="s">
        <v>45</v>
      </c>
      <c r="F53" s="1289"/>
      <c r="G53" s="1289"/>
      <c r="H53" s="1290"/>
      <c r="I53" s="113">
        <v>630</v>
      </c>
      <c r="J53" s="114">
        <v>437</v>
      </c>
      <c r="K53" s="114">
        <v>120</v>
      </c>
      <c r="L53" s="114">
        <v>279</v>
      </c>
      <c r="M53" s="115">
        <v>-205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j1sxMEWvAd/psC9wtVG9/XO6riOSWOc2giLTxi/nXoRMeiV4ulG88QGvtmvjnkPrYhWF44QjE8hZNeYz0N3HQ==" saltValue="8RKw92tpbMnHxJP2f282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2845</v>
      </c>
      <c r="G55" s="127">
        <v>3080</v>
      </c>
      <c r="H55" s="128">
        <v>3087</v>
      </c>
    </row>
    <row r="56" spans="2:8" ht="52.5" customHeight="1" x14ac:dyDescent="0.15">
      <c r="B56" s="129"/>
      <c r="C56" s="1301" t="s">
        <v>49</v>
      </c>
      <c r="D56" s="1301"/>
      <c r="E56" s="1302"/>
      <c r="F56" s="130">
        <v>51</v>
      </c>
      <c r="G56" s="130">
        <v>51</v>
      </c>
      <c r="H56" s="131">
        <v>51</v>
      </c>
    </row>
    <row r="57" spans="2:8" ht="53.25" customHeight="1" x14ac:dyDescent="0.15">
      <c r="B57" s="129"/>
      <c r="C57" s="1303" t="s">
        <v>50</v>
      </c>
      <c r="D57" s="1303"/>
      <c r="E57" s="1304"/>
      <c r="F57" s="132">
        <v>1251</v>
      </c>
      <c r="G57" s="132">
        <v>1244</v>
      </c>
      <c r="H57" s="133">
        <v>1246</v>
      </c>
    </row>
    <row r="58" spans="2:8" ht="45.75" customHeight="1" x14ac:dyDescent="0.15">
      <c r="B58" s="134"/>
      <c r="C58" s="1291" t="s">
        <v>588</v>
      </c>
      <c r="D58" s="1292"/>
      <c r="E58" s="1293"/>
      <c r="F58" s="135">
        <v>1060</v>
      </c>
      <c r="G58" s="135">
        <v>1061</v>
      </c>
      <c r="H58" s="136">
        <v>1062</v>
      </c>
    </row>
    <row r="59" spans="2:8" ht="45.75" customHeight="1" x14ac:dyDescent="0.15">
      <c r="B59" s="134"/>
      <c r="C59" s="1291" t="s">
        <v>589</v>
      </c>
      <c r="D59" s="1292"/>
      <c r="E59" s="1293"/>
      <c r="F59" s="135">
        <v>113</v>
      </c>
      <c r="G59" s="135">
        <v>113</v>
      </c>
      <c r="H59" s="136">
        <v>113</v>
      </c>
    </row>
    <row r="60" spans="2:8" ht="45.75" customHeight="1" x14ac:dyDescent="0.15">
      <c r="B60" s="134"/>
      <c r="C60" s="1291" t="s">
        <v>592</v>
      </c>
      <c r="D60" s="1292"/>
      <c r="E60" s="1293"/>
      <c r="F60" s="135">
        <v>19</v>
      </c>
      <c r="G60" s="135">
        <v>17</v>
      </c>
      <c r="H60" s="136">
        <v>26</v>
      </c>
    </row>
    <row r="61" spans="2:8" ht="45.75" customHeight="1" x14ac:dyDescent="0.15">
      <c r="B61" s="134"/>
      <c r="C61" s="1291" t="s">
        <v>590</v>
      </c>
      <c r="D61" s="1292"/>
      <c r="E61" s="1293"/>
      <c r="F61" s="135">
        <v>21</v>
      </c>
      <c r="G61" s="135">
        <v>21</v>
      </c>
      <c r="H61" s="136">
        <v>21</v>
      </c>
    </row>
    <row r="62" spans="2:8" ht="45.75" customHeight="1" thickBot="1" x14ac:dyDescent="0.2">
      <c r="B62" s="137"/>
      <c r="C62" s="1294" t="s">
        <v>591</v>
      </c>
      <c r="D62" s="1295"/>
      <c r="E62" s="1296"/>
      <c r="F62" s="138">
        <v>33</v>
      </c>
      <c r="G62" s="138">
        <v>27</v>
      </c>
      <c r="H62" s="139">
        <v>19</v>
      </c>
    </row>
    <row r="63" spans="2:8" ht="52.5" customHeight="1" thickBot="1" x14ac:dyDescent="0.2">
      <c r="B63" s="140"/>
      <c r="C63" s="1297" t="s">
        <v>51</v>
      </c>
      <c r="D63" s="1297"/>
      <c r="E63" s="1298"/>
      <c r="F63" s="141">
        <v>4147</v>
      </c>
      <c r="G63" s="141">
        <v>4375</v>
      </c>
      <c r="H63" s="142">
        <v>4385</v>
      </c>
    </row>
    <row r="64" spans="2:8" ht="15" customHeight="1" x14ac:dyDescent="0.15"/>
    <row r="65" ht="0" hidden="1" customHeight="1" x14ac:dyDescent="0.15"/>
    <row r="66" ht="0" hidden="1" customHeight="1" x14ac:dyDescent="0.15"/>
  </sheetData>
  <sheetProtection algorithmName="SHA-512" hashValue="PZ2Pd8gr10c+fxo3LJMyoRd+AJz2t/rKXmvXRRAGUh4ohvFWWGIyOayYBUxvyuvJs5Hp0KejIEEjbfOX4+FxOQ==" saltValue="+opQ/EV+x9WkVcSy6/MS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604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599</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552</v>
      </c>
      <c r="BQ50" s="1319"/>
      <c r="BR50" s="1319"/>
      <c r="BS50" s="1319"/>
      <c r="BT50" s="1319"/>
      <c r="BU50" s="1319"/>
      <c r="BV50" s="1319"/>
      <c r="BW50" s="1319"/>
      <c r="BX50" s="1319" t="s">
        <v>553</v>
      </c>
      <c r="BY50" s="1319"/>
      <c r="BZ50" s="1319"/>
      <c r="CA50" s="1319"/>
      <c r="CB50" s="1319"/>
      <c r="CC50" s="1319"/>
      <c r="CD50" s="1319"/>
      <c r="CE50" s="1319"/>
      <c r="CF50" s="1319" t="s">
        <v>554</v>
      </c>
      <c r="CG50" s="1319"/>
      <c r="CH50" s="1319"/>
      <c r="CI50" s="1319"/>
      <c r="CJ50" s="1319"/>
      <c r="CK50" s="1319"/>
      <c r="CL50" s="1319"/>
      <c r="CM50" s="1319"/>
      <c r="CN50" s="1319" t="s">
        <v>555</v>
      </c>
      <c r="CO50" s="1319"/>
      <c r="CP50" s="1319"/>
      <c r="CQ50" s="1319"/>
      <c r="CR50" s="1319"/>
      <c r="CS50" s="1319"/>
      <c r="CT50" s="1319"/>
      <c r="CU50" s="1319"/>
      <c r="CV50" s="1319" t="s">
        <v>556</v>
      </c>
      <c r="CW50" s="1319"/>
      <c r="CX50" s="1319"/>
      <c r="CY50" s="1319"/>
      <c r="CZ50" s="1319"/>
      <c r="DA50" s="1319"/>
      <c r="DB50" s="1319"/>
      <c r="DC50" s="1319"/>
    </row>
    <row r="51" spans="1:109" ht="13.5" customHeight="1" x14ac:dyDescent="0.15">
      <c r="B51" s="386"/>
      <c r="G51" s="1320"/>
      <c r="H51" s="1320"/>
      <c r="I51" s="1322"/>
      <c r="J51" s="1322"/>
      <c r="K51" s="1321"/>
      <c r="L51" s="1321"/>
      <c r="M51" s="1321"/>
      <c r="N51" s="1321"/>
      <c r="AM51" s="393"/>
      <c r="AN51" s="1323" t="s">
        <v>598</v>
      </c>
      <c r="AO51" s="1323"/>
      <c r="AP51" s="1323"/>
      <c r="AQ51" s="1323"/>
      <c r="AR51" s="1323"/>
      <c r="AS51" s="1323"/>
      <c r="AT51" s="1323"/>
      <c r="AU51" s="1323"/>
      <c r="AV51" s="1323"/>
      <c r="AW51" s="1323"/>
      <c r="AX51" s="1323"/>
      <c r="AY51" s="1323"/>
      <c r="AZ51" s="1323"/>
      <c r="BA51" s="1323"/>
      <c r="BB51" s="1323" t="s">
        <v>596</v>
      </c>
      <c r="BC51" s="1323"/>
      <c r="BD51" s="1323"/>
      <c r="BE51" s="1323"/>
      <c r="BF51" s="1323"/>
      <c r="BG51" s="1323"/>
      <c r="BH51" s="1323"/>
      <c r="BI51" s="1323"/>
      <c r="BJ51" s="1323"/>
      <c r="BK51" s="1323"/>
      <c r="BL51" s="1323"/>
      <c r="BM51" s="1323"/>
      <c r="BN51" s="1323"/>
      <c r="BO51" s="1323"/>
      <c r="BP51" s="1324"/>
      <c r="BQ51" s="1314"/>
      <c r="BR51" s="1314"/>
      <c r="BS51" s="1314"/>
      <c r="BT51" s="1314"/>
      <c r="BU51" s="1314"/>
      <c r="BV51" s="1314"/>
      <c r="BW51" s="1314"/>
      <c r="BX51" s="1314">
        <v>12.4</v>
      </c>
      <c r="BY51" s="1314"/>
      <c r="BZ51" s="1314"/>
      <c r="CA51" s="1314"/>
      <c r="CB51" s="1314"/>
      <c r="CC51" s="1314"/>
      <c r="CD51" s="1314"/>
      <c r="CE51" s="1314"/>
      <c r="CF51" s="1314">
        <v>3.5</v>
      </c>
      <c r="CG51" s="1314"/>
      <c r="CH51" s="1314"/>
      <c r="CI51" s="1314"/>
      <c r="CJ51" s="1314"/>
      <c r="CK51" s="1314"/>
      <c r="CL51" s="1314"/>
      <c r="CM51" s="1314"/>
      <c r="CN51" s="1314">
        <v>8.6999999999999993</v>
      </c>
      <c r="CO51" s="1314"/>
      <c r="CP51" s="1314"/>
      <c r="CQ51" s="1314"/>
      <c r="CR51" s="1314"/>
      <c r="CS51" s="1314"/>
      <c r="CT51" s="1314"/>
      <c r="CU51" s="1314"/>
      <c r="CV51" s="1314"/>
      <c r="CW51" s="1314"/>
      <c r="CX51" s="1314"/>
      <c r="CY51" s="1314"/>
      <c r="CZ51" s="1314"/>
      <c r="DA51" s="1314"/>
      <c r="DB51" s="1314"/>
      <c r="DC51" s="1314"/>
    </row>
    <row r="52" spans="1:109" ht="13.5" x14ac:dyDescent="0.15">
      <c r="B52" s="386"/>
      <c r="G52" s="1320"/>
      <c r="H52" s="1320"/>
      <c r="I52" s="1322"/>
      <c r="J52" s="1322"/>
      <c r="K52" s="1321"/>
      <c r="L52" s="1321"/>
      <c r="M52" s="1321"/>
      <c r="N52" s="1321"/>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1"/>
      <c r="B53" s="386"/>
      <c r="G53" s="1320"/>
      <c r="H53" s="1320"/>
      <c r="I53" s="1315"/>
      <c r="J53" s="1315"/>
      <c r="K53" s="1321"/>
      <c r="L53" s="1321"/>
      <c r="M53" s="1321"/>
      <c r="N53" s="1321"/>
      <c r="AM53" s="393"/>
      <c r="AN53" s="1323"/>
      <c r="AO53" s="1323"/>
      <c r="AP53" s="1323"/>
      <c r="AQ53" s="1323"/>
      <c r="AR53" s="1323"/>
      <c r="AS53" s="1323"/>
      <c r="AT53" s="1323"/>
      <c r="AU53" s="1323"/>
      <c r="AV53" s="1323"/>
      <c r="AW53" s="1323"/>
      <c r="AX53" s="1323"/>
      <c r="AY53" s="1323"/>
      <c r="AZ53" s="1323"/>
      <c r="BA53" s="1323"/>
      <c r="BB53" s="1323" t="s">
        <v>603</v>
      </c>
      <c r="BC53" s="1323"/>
      <c r="BD53" s="1323"/>
      <c r="BE53" s="1323"/>
      <c r="BF53" s="1323"/>
      <c r="BG53" s="1323"/>
      <c r="BH53" s="1323"/>
      <c r="BI53" s="1323"/>
      <c r="BJ53" s="1323"/>
      <c r="BK53" s="1323"/>
      <c r="BL53" s="1323"/>
      <c r="BM53" s="1323"/>
      <c r="BN53" s="1323"/>
      <c r="BO53" s="1323"/>
      <c r="BP53" s="1324"/>
      <c r="BQ53" s="1314"/>
      <c r="BR53" s="1314"/>
      <c r="BS53" s="1314"/>
      <c r="BT53" s="1314"/>
      <c r="BU53" s="1314"/>
      <c r="BV53" s="1314"/>
      <c r="BW53" s="1314"/>
      <c r="BX53" s="1314">
        <v>54</v>
      </c>
      <c r="BY53" s="1314"/>
      <c r="BZ53" s="1314"/>
      <c r="CA53" s="1314"/>
      <c r="CB53" s="1314"/>
      <c r="CC53" s="1314"/>
      <c r="CD53" s="1314"/>
      <c r="CE53" s="1314"/>
      <c r="CF53" s="1314">
        <v>55</v>
      </c>
      <c r="CG53" s="1314"/>
      <c r="CH53" s="1314"/>
      <c r="CI53" s="1314"/>
      <c r="CJ53" s="1314"/>
      <c r="CK53" s="1314"/>
      <c r="CL53" s="1314"/>
      <c r="CM53" s="1314"/>
      <c r="CN53" s="1314">
        <v>54.4</v>
      </c>
      <c r="CO53" s="1314"/>
      <c r="CP53" s="1314"/>
      <c r="CQ53" s="1314"/>
      <c r="CR53" s="1314"/>
      <c r="CS53" s="1314"/>
      <c r="CT53" s="1314"/>
      <c r="CU53" s="1314"/>
      <c r="CV53" s="1314">
        <v>57</v>
      </c>
      <c r="CW53" s="1314"/>
      <c r="CX53" s="1314"/>
      <c r="CY53" s="1314"/>
      <c r="CZ53" s="1314"/>
      <c r="DA53" s="1314"/>
      <c r="DB53" s="1314"/>
      <c r="DC53" s="1314"/>
    </row>
    <row r="54" spans="1:109" ht="13.5" x14ac:dyDescent="0.15">
      <c r="A54" s="401"/>
      <c r="B54" s="386"/>
      <c r="G54" s="1320"/>
      <c r="H54" s="1320"/>
      <c r="I54" s="1315"/>
      <c r="J54" s="1315"/>
      <c r="K54" s="1321"/>
      <c r="L54" s="1321"/>
      <c r="M54" s="1321"/>
      <c r="N54" s="1321"/>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1"/>
      <c r="B55" s="386"/>
      <c r="G55" s="1315"/>
      <c r="H55" s="1315"/>
      <c r="I55" s="1315"/>
      <c r="J55" s="1315"/>
      <c r="K55" s="1321"/>
      <c r="L55" s="1321"/>
      <c r="M55" s="1321"/>
      <c r="N55" s="1321"/>
      <c r="AN55" s="1319" t="s">
        <v>597</v>
      </c>
      <c r="AO55" s="1319"/>
      <c r="AP55" s="1319"/>
      <c r="AQ55" s="1319"/>
      <c r="AR55" s="1319"/>
      <c r="AS55" s="1319"/>
      <c r="AT55" s="1319"/>
      <c r="AU55" s="1319"/>
      <c r="AV55" s="1319"/>
      <c r="AW55" s="1319"/>
      <c r="AX55" s="1319"/>
      <c r="AY55" s="1319"/>
      <c r="AZ55" s="1319"/>
      <c r="BA55" s="1319"/>
      <c r="BB55" s="1323" t="s">
        <v>596</v>
      </c>
      <c r="BC55" s="1323"/>
      <c r="BD55" s="1323"/>
      <c r="BE55" s="1323"/>
      <c r="BF55" s="1323"/>
      <c r="BG55" s="1323"/>
      <c r="BH55" s="1323"/>
      <c r="BI55" s="1323"/>
      <c r="BJ55" s="1323"/>
      <c r="BK55" s="1323"/>
      <c r="BL55" s="1323"/>
      <c r="BM55" s="1323"/>
      <c r="BN55" s="1323"/>
      <c r="BO55" s="1323"/>
      <c r="BP55" s="1324"/>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ht="13.5" x14ac:dyDescent="0.15">
      <c r="A56" s="401"/>
      <c r="B56" s="386"/>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3"/>
      <c r="BC56" s="1323"/>
      <c r="BD56" s="1323"/>
      <c r="BE56" s="1323"/>
      <c r="BF56" s="1323"/>
      <c r="BG56" s="1323"/>
      <c r="BH56" s="1323"/>
      <c r="BI56" s="1323"/>
      <c r="BJ56" s="1323"/>
      <c r="BK56" s="1323"/>
      <c r="BL56" s="1323"/>
      <c r="BM56" s="1323"/>
      <c r="BN56" s="1323"/>
      <c r="BO56" s="132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x14ac:dyDescent="0.15">
      <c r="B57" s="407"/>
      <c r="G57" s="1315"/>
      <c r="H57" s="1315"/>
      <c r="I57" s="1325"/>
      <c r="J57" s="1325"/>
      <c r="K57" s="1321"/>
      <c r="L57" s="1321"/>
      <c r="M57" s="1321"/>
      <c r="N57" s="1321"/>
      <c r="AM57" s="385"/>
      <c r="AN57" s="1319"/>
      <c r="AO57" s="1319"/>
      <c r="AP57" s="1319"/>
      <c r="AQ57" s="1319"/>
      <c r="AR57" s="1319"/>
      <c r="AS57" s="1319"/>
      <c r="AT57" s="1319"/>
      <c r="AU57" s="1319"/>
      <c r="AV57" s="1319"/>
      <c r="AW57" s="1319"/>
      <c r="AX57" s="1319"/>
      <c r="AY57" s="1319"/>
      <c r="AZ57" s="1319"/>
      <c r="BA57" s="1319"/>
      <c r="BB57" s="1323" t="s">
        <v>603</v>
      </c>
      <c r="BC57" s="1323"/>
      <c r="BD57" s="1323"/>
      <c r="BE57" s="1323"/>
      <c r="BF57" s="1323"/>
      <c r="BG57" s="1323"/>
      <c r="BH57" s="1323"/>
      <c r="BI57" s="1323"/>
      <c r="BJ57" s="1323"/>
      <c r="BK57" s="1323"/>
      <c r="BL57" s="1323"/>
      <c r="BM57" s="1323"/>
      <c r="BN57" s="1323"/>
      <c r="BO57" s="1323"/>
      <c r="BP57" s="1324"/>
      <c r="BQ57" s="1314"/>
      <c r="BR57" s="1314"/>
      <c r="BS57" s="1314"/>
      <c r="BT57" s="1314"/>
      <c r="BU57" s="1314"/>
      <c r="BV57" s="1314"/>
      <c r="BW57" s="1314"/>
      <c r="BX57" s="1314">
        <v>55.3</v>
      </c>
      <c r="BY57" s="1314"/>
      <c r="BZ57" s="1314"/>
      <c r="CA57" s="1314"/>
      <c r="CB57" s="1314"/>
      <c r="CC57" s="1314"/>
      <c r="CD57" s="1314"/>
      <c r="CE57" s="1314"/>
      <c r="CF57" s="1314">
        <v>56.3</v>
      </c>
      <c r="CG57" s="1314"/>
      <c r="CH57" s="1314"/>
      <c r="CI57" s="1314"/>
      <c r="CJ57" s="1314"/>
      <c r="CK57" s="1314"/>
      <c r="CL57" s="1314"/>
      <c r="CM57" s="1314"/>
      <c r="CN57" s="1314">
        <v>58.3</v>
      </c>
      <c r="CO57" s="1314"/>
      <c r="CP57" s="1314"/>
      <c r="CQ57" s="1314"/>
      <c r="CR57" s="1314"/>
      <c r="CS57" s="1314"/>
      <c r="CT57" s="1314"/>
      <c r="CU57" s="1314"/>
      <c r="CV57" s="1314">
        <v>59</v>
      </c>
      <c r="CW57" s="1314"/>
      <c r="CX57" s="1314"/>
      <c r="CY57" s="1314"/>
      <c r="CZ57" s="1314"/>
      <c r="DA57" s="1314"/>
      <c r="DB57" s="1314"/>
      <c r="DC57" s="1314"/>
      <c r="DD57" s="412"/>
      <c r="DE57" s="407"/>
    </row>
    <row r="58" spans="1:109" s="401" customFormat="1" ht="13.5" x14ac:dyDescent="0.15">
      <c r="A58" s="385"/>
      <c r="B58" s="407"/>
      <c r="G58" s="1315"/>
      <c r="H58" s="1315"/>
      <c r="I58" s="1325"/>
      <c r="J58" s="1325"/>
      <c r="K58" s="1321"/>
      <c r="L58" s="1321"/>
      <c r="M58" s="1321"/>
      <c r="N58" s="1321"/>
      <c r="AM58" s="385"/>
      <c r="AN58" s="1319"/>
      <c r="AO58" s="1319"/>
      <c r="AP58" s="1319"/>
      <c r="AQ58" s="1319"/>
      <c r="AR58" s="1319"/>
      <c r="AS58" s="1319"/>
      <c r="AT58" s="1319"/>
      <c r="AU58" s="1319"/>
      <c r="AV58" s="1319"/>
      <c r="AW58" s="1319"/>
      <c r="AX58" s="1319"/>
      <c r="AY58" s="1319"/>
      <c r="AZ58" s="1319"/>
      <c r="BA58" s="1319"/>
      <c r="BB58" s="1323"/>
      <c r="BC58" s="1323"/>
      <c r="BD58" s="1323"/>
      <c r="BE58" s="1323"/>
      <c r="BF58" s="1323"/>
      <c r="BG58" s="1323"/>
      <c r="BH58" s="1323"/>
      <c r="BI58" s="1323"/>
      <c r="BJ58" s="1323"/>
      <c r="BK58" s="1323"/>
      <c r="BL58" s="1323"/>
      <c r="BM58" s="1323"/>
      <c r="BN58" s="1323"/>
      <c r="BO58" s="132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602</v>
      </c>
    </row>
    <row r="64" spans="1:109" ht="13.5" x14ac:dyDescent="0.15">
      <c r="B64" s="386"/>
      <c r="G64" s="402"/>
      <c r="I64" s="404"/>
      <c r="J64" s="404"/>
      <c r="K64" s="404"/>
      <c r="L64" s="404"/>
      <c r="M64" s="404"/>
      <c r="N64" s="403"/>
      <c r="AM64" s="402"/>
      <c r="AN64" s="402" t="s">
        <v>601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600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599</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552</v>
      </c>
      <c r="BQ72" s="1319"/>
      <c r="BR72" s="1319"/>
      <c r="BS72" s="1319"/>
      <c r="BT72" s="1319"/>
      <c r="BU72" s="1319"/>
      <c r="BV72" s="1319"/>
      <c r="BW72" s="1319"/>
      <c r="BX72" s="1319" t="s">
        <v>553</v>
      </c>
      <c r="BY72" s="1319"/>
      <c r="BZ72" s="1319"/>
      <c r="CA72" s="1319"/>
      <c r="CB72" s="1319"/>
      <c r="CC72" s="1319"/>
      <c r="CD72" s="1319"/>
      <c r="CE72" s="1319"/>
      <c r="CF72" s="1319" t="s">
        <v>554</v>
      </c>
      <c r="CG72" s="1319"/>
      <c r="CH72" s="1319"/>
      <c r="CI72" s="1319"/>
      <c r="CJ72" s="1319"/>
      <c r="CK72" s="1319"/>
      <c r="CL72" s="1319"/>
      <c r="CM72" s="1319"/>
      <c r="CN72" s="1319" t="s">
        <v>555</v>
      </c>
      <c r="CO72" s="1319"/>
      <c r="CP72" s="1319"/>
      <c r="CQ72" s="1319"/>
      <c r="CR72" s="1319"/>
      <c r="CS72" s="1319"/>
      <c r="CT72" s="1319"/>
      <c r="CU72" s="1319"/>
      <c r="CV72" s="1319" t="s">
        <v>556</v>
      </c>
      <c r="CW72" s="1319"/>
      <c r="CX72" s="1319"/>
      <c r="CY72" s="1319"/>
      <c r="CZ72" s="1319"/>
      <c r="DA72" s="1319"/>
      <c r="DB72" s="1319"/>
      <c r="DC72" s="1319"/>
    </row>
    <row r="73" spans="2:107" ht="13.5" x14ac:dyDescent="0.15">
      <c r="B73" s="386"/>
      <c r="G73" s="1320"/>
      <c r="H73" s="1320"/>
      <c r="I73" s="1320"/>
      <c r="J73" s="1320"/>
      <c r="K73" s="1326"/>
      <c r="L73" s="1326"/>
      <c r="M73" s="1326"/>
      <c r="N73" s="1326"/>
      <c r="AM73" s="393"/>
      <c r="AN73" s="1323" t="s">
        <v>598</v>
      </c>
      <c r="AO73" s="1323"/>
      <c r="AP73" s="1323"/>
      <c r="AQ73" s="1323"/>
      <c r="AR73" s="1323"/>
      <c r="AS73" s="1323"/>
      <c r="AT73" s="1323"/>
      <c r="AU73" s="1323"/>
      <c r="AV73" s="1323"/>
      <c r="AW73" s="1323"/>
      <c r="AX73" s="1323"/>
      <c r="AY73" s="1323"/>
      <c r="AZ73" s="1323"/>
      <c r="BA73" s="1323"/>
      <c r="BB73" s="1323" t="s">
        <v>596</v>
      </c>
      <c r="BC73" s="1323"/>
      <c r="BD73" s="1323"/>
      <c r="BE73" s="1323"/>
      <c r="BF73" s="1323"/>
      <c r="BG73" s="1323"/>
      <c r="BH73" s="1323"/>
      <c r="BI73" s="1323"/>
      <c r="BJ73" s="1323"/>
      <c r="BK73" s="1323"/>
      <c r="BL73" s="1323"/>
      <c r="BM73" s="1323"/>
      <c r="BN73" s="1323"/>
      <c r="BO73" s="1323"/>
      <c r="BP73" s="1314">
        <v>18.5</v>
      </c>
      <c r="BQ73" s="1314"/>
      <c r="BR73" s="1314"/>
      <c r="BS73" s="1314"/>
      <c r="BT73" s="1314"/>
      <c r="BU73" s="1314"/>
      <c r="BV73" s="1314"/>
      <c r="BW73" s="1314"/>
      <c r="BX73" s="1314">
        <v>12.4</v>
      </c>
      <c r="BY73" s="1314"/>
      <c r="BZ73" s="1314"/>
      <c r="CA73" s="1314"/>
      <c r="CB73" s="1314"/>
      <c r="CC73" s="1314"/>
      <c r="CD73" s="1314"/>
      <c r="CE73" s="1314"/>
      <c r="CF73" s="1314">
        <v>3.5</v>
      </c>
      <c r="CG73" s="1314"/>
      <c r="CH73" s="1314"/>
      <c r="CI73" s="1314"/>
      <c r="CJ73" s="1314"/>
      <c r="CK73" s="1314"/>
      <c r="CL73" s="1314"/>
      <c r="CM73" s="1314"/>
      <c r="CN73" s="1314">
        <v>8.6999999999999993</v>
      </c>
      <c r="CO73" s="1314"/>
      <c r="CP73" s="1314"/>
      <c r="CQ73" s="1314"/>
      <c r="CR73" s="1314"/>
      <c r="CS73" s="1314"/>
      <c r="CT73" s="1314"/>
      <c r="CU73" s="1314"/>
      <c r="CV73" s="1314"/>
      <c r="CW73" s="1314"/>
      <c r="CX73" s="1314"/>
      <c r="CY73" s="1314"/>
      <c r="CZ73" s="1314"/>
      <c r="DA73" s="1314"/>
      <c r="DB73" s="1314"/>
      <c r="DC73" s="1314"/>
    </row>
    <row r="74" spans="2:107" ht="13.5" x14ac:dyDescent="0.15">
      <c r="B74" s="386"/>
      <c r="G74" s="1320"/>
      <c r="H74" s="1320"/>
      <c r="I74" s="1320"/>
      <c r="J74" s="1320"/>
      <c r="K74" s="1326"/>
      <c r="L74" s="1326"/>
      <c r="M74" s="1326"/>
      <c r="N74" s="1326"/>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6"/>
      <c r="G75" s="1320"/>
      <c r="H75" s="1320"/>
      <c r="I75" s="1315"/>
      <c r="J75" s="1315"/>
      <c r="K75" s="1321"/>
      <c r="L75" s="1321"/>
      <c r="M75" s="1321"/>
      <c r="N75" s="1321"/>
      <c r="AM75" s="393"/>
      <c r="AN75" s="1323"/>
      <c r="AO75" s="1323"/>
      <c r="AP75" s="1323"/>
      <c r="AQ75" s="1323"/>
      <c r="AR75" s="1323"/>
      <c r="AS75" s="1323"/>
      <c r="AT75" s="1323"/>
      <c r="AU75" s="1323"/>
      <c r="AV75" s="1323"/>
      <c r="AW75" s="1323"/>
      <c r="AX75" s="1323"/>
      <c r="AY75" s="1323"/>
      <c r="AZ75" s="1323"/>
      <c r="BA75" s="1323"/>
      <c r="BB75" s="1323" t="s">
        <v>595</v>
      </c>
      <c r="BC75" s="1323"/>
      <c r="BD75" s="1323"/>
      <c r="BE75" s="1323"/>
      <c r="BF75" s="1323"/>
      <c r="BG75" s="1323"/>
      <c r="BH75" s="1323"/>
      <c r="BI75" s="1323"/>
      <c r="BJ75" s="1323"/>
      <c r="BK75" s="1323"/>
      <c r="BL75" s="1323"/>
      <c r="BM75" s="1323"/>
      <c r="BN75" s="1323"/>
      <c r="BO75" s="1323"/>
      <c r="BP75" s="1314">
        <v>9.3000000000000007</v>
      </c>
      <c r="BQ75" s="1314"/>
      <c r="BR75" s="1314"/>
      <c r="BS75" s="1314"/>
      <c r="BT75" s="1314"/>
      <c r="BU75" s="1314"/>
      <c r="BV75" s="1314"/>
      <c r="BW75" s="1314"/>
      <c r="BX75" s="1314">
        <v>8.1999999999999993</v>
      </c>
      <c r="BY75" s="1314"/>
      <c r="BZ75" s="1314"/>
      <c r="CA75" s="1314"/>
      <c r="CB75" s="1314"/>
      <c r="CC75" s="1314"/>
      <c r="CD75" s="1314"/>
      <c r="CE75" s="1314"/>
      <c r="CF75" s="1314">
        <v>8.1999999999999993</v>
      </c>
      <c r="CG75" s="1314"/>
      <c r="CH75" s="1314"/>
      <c r="CI75" s="1314"/>
      <c r="CJ75" s="1314"/>
      <c r="CK75" s="1314"/>
      <c r="CL75" s="1314"/>
      <c r="CM75" s="1314"/>
      <c r="CN75" s="1314">
        <v>8.6</v>
      </c>
      <c r="CO75" s="1314"/>
      <c r="CP75" s="1314"/>
      <c r="CQ75" s="1314"/>
      <c r="CR75" s="1314"/>
      <c r="CS75" s="1314"/>
      <c r="CT75" s="1314"/>
      <c r="CU75" s="1314"/>
      <c r="CV75" s="1314">
        <v>9.4</v>
      </c>
      <c r="CW75" s="1314"/>
      <c r="CX75" s="1314"/>
      <c r="CY75" s="1314"/>
      <c r="CZ75" s="1314"/>
      <c r="DA75" s="1314"/>
      <c r="DB75" s="1314"/>
      <c r="DC75" s="1314"/>
    </row>
    <row r="76" spans="2:107" ht="13.5" x14ac:dyDescent="0.15">
      <c r="B76" s="386"/>
      <c r="G76" s="1320"/>
      <c r="H76" s="1320"/>
      <c r="I76" s="1315"/>
      <c r="J76" s="1315"/>
      <c r="K76" s="1321"/>
      <c r="L76" s="1321"/>
      <c r="M76" s="1321"/>
      <c r="N76" s="1321"/>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6"/>
      <c r="G77" s="1315"/>
      <c r="H77" s="1315"/>
      <c r="I77" s="1315"/>
      <c r="J77" s="1315"/>
      <c r="K77" s="1326"/>
      <c r="L77" s="1326"/>
      <c r="M77" s="1326"/>
      <c r="N77" s="1326"/>
      <c r="AN77" s="1319" t="s">
        <v>597</v>
      </c>
      <c r="AO77" s="1319"/>
      <c r="AP77" s="1319"/>
      <c r="AQ77" s="1319"/>
      <c r="AR77" s="1319"/>
      <c r="AS77" s="1319"/>
      <c r="AT77" s="1319"/>
      <c r="AU77" s="1319"/>
      <c r="AV77" s="1319"/>
      <c r="AW77" s="1319"/>
      <c r="AX77" s="1319"/>
      <c r="AY77" s="1319"/>
      <c r="AZ77" s="1319"/>
      <c r="BA77" s="1319"/>
      <c r="BB77" s="1323" t="s">
        <v>596</v>
      </c>
      <c r="BC77" s="1323"/>
      <c r="BD77" s="1323"/>
      <c r="BE77" s="1323"/>
      <c r="BF77" s="1323"/>
      <c r="BG77" s="1323"/>
      <c r="BH77" s="1323"/>
      <c r="BI77" s="1323"/>
      <c r="BJ77" s="1323"/>
      <c r="BK77" s="1323"/>
      <c r="BL77" s="1323"/>
      <c r="BM77" s="1323"/>
      <c r="BN77" s="1323"/>
      <c r="BO77" s="1323"/>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ht="13.5" x14ac:dyDescent="0.1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3"/>
      <c r="BC78" s="1323"/>
      <c r="BD78" s="1323"/>
      <c r="BE78" s="1323"/>
      <c r="BF78" s="1323"/>
      <c r="BG78" s="1323"/>
      <c r="BH78" s="1323"/>
      <c r="BI78" s="1323"/>
      <c r="BJ78" s="1323"/>
      <c r="BK78" s="1323"/>
      <c r="BL78" s="1323"/>
      <c r="BM78" s="1323"/>
      <c r="BN78" s="1323"/>
      <c r="BO78" s="132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6"/>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3" t="s">
        <v>595</v>
      </c>
      <c r="BC79" s="1323"/>
      <c r="BD79" s="1323"/>
      <c r="BE79" s="1323"/>
      <c r="BF79" s="1323"/>
      <c r="BG79" s="1323"/>
      <c r="BH79" s="1323"/>
      <c r="BI79" s="1323"/>
      <c r="BJ79" s="1323"/>
      <c r="BK79" s="1323"/>
      <c r="BL79" s="1323"/>
      <c r="BM79" s="1323"/>
      <c r="BN79" s="1323"/>
      <c r="BO79" s="1323"/>
      <c r="BP79" s="1314">
        <v>9.1</v>
      </c>
      <c r="BQ79" s="1314"/>
      <c r="BR79" s="1314"/>
      <c r="BS79" s="1314"/>
      <c r="BT79" s="1314"/>
      <c r="BU79" s="1314"/>
      <c r="BV79" s="1314"/>
      <c r="BW79" s="1314"/>
      <c r="BX79" s="1314">
        <v>8.6</v>
      </c>
      <c r="BY79" s="1314"/>
      <c r="BZ79" s="1314"/>
      <c r="CA79" s="1314"/>
      <c r="CB79" s="1314"/>
      <c r="CC79" s="1314"/>
      <c r="CD79" s="1314"/>
      <c r="CE79" s="1314"/>
      <c r="CF79" s="1314">
        <v>8.5</v>
      </c>
      <c r="CG79" s="1314"/>
      <c r="CH79" s="1314"/>
      <c r="CI79" s="1314"/>
      <c r="CJ79" s="1314"/>
      <c r="CK79" s="1314"/>
      <c r="CL79" s="1314"/>
      <c r="CM79" s="1314"/>
      <c r="CN79" s="1314">
        <v>8.5</v>
      </c>
      <c r="CO79" s="1314"/>
      <c r="CP79" s="1314"/>
      <c r="CQ79" s="1314"/>
      <c r="CR79" s="1314"/>
      <c r="CS79" s="1314"/>
      <c r="CT79" s="1314"/>
      <c r="CU79" s="1314"/>
      <c r="CV79" s="1314">
        <v>8.6</v>
      </c>
      <c r="CW79" s="1314"/>
      <c r="CX79" s="1314"/>
      <c r="CY79" s="1314"/>
      <c r="CZ79" s="1314"/>
      <c r="DA79" s="1314"/>
      <c r="DB79" s="1314"/>
      <c r="DC79" s="1314"/>
    </row>
    <row r="80" spans="2:107" ht="13.5" x14ac:dyDescent="0.15">
      <c r="B80" s="386"/>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3"/>
      <c r="BC80" s="1323"/>
      <c r="BD80" s="1323"/>
      <c r="BE80" s="1323"/>
      <c r="BF80" s="1323"/>
      <c r="BG80" s="1323"/>
      <c r="BH80" s="1323"/>
      <c r="BI80" s="1323"/>
      <c r="BJ80" s="1323"/>
      <c r="BK80" s="1323"/>
      <c r="BL80" s="1323"/>
      <c r="BM80" s="1323"/>
      <c r="BN80" s="1323"/>
      <c r="BO80" s="132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i7ALPLW3EKd7LpgFrqZzhvF+gYEPIlqsJzGWpQJYYBUk6l12G7hhS7xNMnbysqbK+xTToplFa9fkfJwaUdT5w==" saltValue="iJDdkNzB4EJIDZgJxtuEQ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AiQA1UyGnbBfZwhSNrEeXax/bWq4Njaix41iz1B2yuvIi4rgwWf0vkrsGCg71imttwqAhN6Rrpx+qAGpcgVWg==" saltValue="DU3pvYEgLQk9qI+YPYIML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F7d5mzIjecV4ia6TzEBmCGYnZFo+Et1KvRoVmXZPqzT84aQlMQctbXv8Iyh1t4z9xspcNNXkky+Mm++q59ZTQ==" saltValue="JH6QLQq+CG+NGgQ7ArS6d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90238</v>
      </c>
      <c r="E3" s="161"/>
      <c r="F3" s="162">
        <v>175675</v>
      </c>
      <c r="G3" s="163"/>
      <c r="H3" s="164"/>
    </row>
    <row r="4" spans="1:8" x14ac:dyDescent="0.15">
      <c r="A4" s="165"/>
      <c r="B4" s="166"/>
      <c r="C4" s="167"/>
      <c r="D4" s="168">
        <v>64185</v>
      </c>
      <c r="E4" s="169"/>
      <c r="F4" s="170">
        <v>87698</v>
      </c>
      <c r="G4" s="171"/>
      <c r="H4" s="172"/>
    </row>
    <row r="5" spans="1:8" x14ac:dyDescent="0.15">
      <c r="A5" s="153" t="s">
        <v>544</v>
      </c>
      <c r="B5" s="158"/>
      <c r="C5" s="159"/>
      <c r="D5" s="160">
        <v>169528</v>
      </c>
      <c r="E5" s="161"/>
      <c r="F5" s="162">
        <v>162193</v>
      </c>
      <c r="G5" s="163"/>
      <c r="H5" s="164"/>
    </row>
    <row r="6" spans="1:8" x14ac:dyDescent="0.15">
      <c r="A6" s="165"/>
      <c r="B6" s="166"/>
      <c r="C6" s="167"/>
      <c r="D6" s="168">
        <v>64827</v>
      </c>
      <c r="E6" s="169"/>
      <c r="F6" s="170">
        <v>79985</v>
      </c>
      <c r="G6" s="171"/>
      <c r="H6" s="172"/>
    </row>
    <row r="7" spans="1:8" x14ac:dyDescent="0.15">
      <c r="A7" s="153" t="s">
        <v>545</v>
      </c>
      <c r="B7" s="158"/>
      <c r="C7" s="159"/>
      <c r="D7" s="160">
        <v>84271</v>
      </c>
      <c r="E7" s="161"/>
      <c r="F7" s="162">
        <v>168868</v>
      </c>
      <c r="G7" s="163"/>
      <c r="H7" s="164"/>
    </row>
    <row r="8" spans="1:8" x14ac:dyDescent="0.15">
      <c r="A8" s="165"/>
      <c r="B8" s="166"/>
      <c r="C8" s="167"/>
      <c r="D8" s="168">
        <v>55475</v>
      </c>
      <c r="E8" s="169"/>
      <c r="F8" s="170">
        <v>79360</v>
      </c>
      <c r="G8" s="171"/>
      <c r="H8" s="172"/>
    </row>
    <row r="9" spans="1:8" x14ac:dyDescent="0.15">
      <c r="A9" s="153" t="s">
        <v>546</v>
      </c>
      <c r="B9" s="158"/>
      <c r="C9" s="159"/>
      <c r="D9" s="160">
        <v>141888</v>
      </c>
      <c r="E9" s="161"/>
      <c r="F9" s="162">
        <v>202870</v>
      </c>
      <c r="G9" s="163"/>
      <c r="H9" s="164"/>
    </row>
    <row r="10" spans="1:8" x14ac:dyDescent="0.15">
      <c r="A10" s="165"/>
      <c r="B10" s="166"/>
      <c r="C10" s="167"/>
      <c r="D10" s="168">
        <v>113050</v>
      </c>
      <c r="E10" s="169"/>
      <c r="F10" s="170">
        <v>79735</v>
      </c>
      <c r="G10" s="171"/>
      <c r="H10" s="172"/>
    </row>
    <row r="11" spans="1:8" x14ac:dyDescent="0.15">
      <c r="A11" s="153" t="s">
        <v>547</v>
      </c>
      <c r="B11" s="158"/>
      <c r="C11" s="159"/>
      <c r="D11" s="160">
        <v>77155</v>
      </c>
      <c r="E11" s="161"/>
      <c r="F11" s="162">
        <v>167497</v>
      </c>
      <c r="G11" s="163"/>
      <c r="H11" s="164"/>
    </row>
    <row r="12" spans="1:8" x14ac:dyDescent="0.15">
      <c r="A12" s="165"/>
      <c r="B12" s="166"/>
      <c r="C12" s="173"/>
      <c r="D12" s="168">
        <v>40358</v>
      </c>
      <c r="E12" s="169"/>
      <c r="F12" s="170">
        <v>82571</v>
      </c>
      <c r="G12" s="171"/>
      <c r="H12" s="172"/>
    </row>
    <row r="13" spans="1:8" x14ac:dyDescent="0.15">
      <c r="A13" s="153"/>
      <c r="B13" s="158"/>
      <c r="C13" s="174"/>
      <c r="D13" s="175">
        <v>112616</v>
      </c>
      <c r="E13" s="176"/>
      <c r="F13" s="177">
        <v>175421</v>
      </c>
      <c r="G13" s="178"/>
      <c r="H13" s="164"/>
    </row>
    <row r="14" spans="1:8" x14ac:dyDescent="0.15">
      <c r="A14" s="165"/>
      <c r="B14" s="166"/>
      <c r="C14" s="167"/>
      <c r="D14" s="168">
        <v>67579</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11.82</v>
      </c>
      <c r="C19" s="179">
        <f>ROUND(VALUE(SUBSTITUTE(実質収支比率等に係る経年分析!G$48,"▲","-")),2)</f>
        <v>12.04</v>
      </c>
      <c r="D19" s="179">
        <f>ROUND(VALUE(SUBSTITUTE(実質収支比率等に係る経年分析!H$48,"▲","-")),2)</f>
        <v>9.02</v>
      </c>
      <c r="E19" s="179">
        <f>ROUND(VALUE(SUBSTITUTE(実質収支比率等に係る経年分析!I$48,"▲","-")),2)</f>
        <v>5.27</v>
      </c>
      <c r="F19" s="179">
        <f>ROUND(VALUE(SUBSTITUTE(実質収支比率等に係る経年分析!J$48,"▲","-")),2)</f>
        <v>6.61</v>
      </c>
    </row>
    <row r="20" spans="1:11" x14ac:dyDescent="0.15">
      <c r="A20" s="179" t="s">
        <v>55</v>
      </c>
      <c r="B20" s="179">
        <f>ROUND(VALUE(SUBSTITUTE(実質収支比率等に係る経年分析!F$47,"▲","-")),2)</f>
        <v>55.79</v>
      </c>
      <c r="C20" s="179">
        <f>ROUND(VALUE(SUBSTITUTE(実質収支比率等に係る経年分析!G$47,"▲","-")),2)</f>
        <v>58.38</v>
      </c>
      <c r="D20" s="179">
        <f>ROUND(VALUE(SUBSTITUTE(実質収支比率等に係る経年分析!H$47,"▲","-")),2)</f>
        <v>67.28</v>
      </c>
      <c r="E20" s="179">
        <f>ROUND(VALUE(SUBSTITUTE(実質収支比率等に係る経年分析!I$47,"▲","-")),2)</f>
        <v>74.91</v>
      </c>
      <c r="F20" s="179">
        <f>ROUND(VALUE(SUBSTITUTE(実質収支比率等に係る経年分析!J$47,"▲","-")),2)</f>
        <v>76.95</v>
      </c>
    </row>
    <row r="21" spans="1:11" x14ac:dyDescent="0.15">
      <c r="A21" s="179" t="s">
        <v>56</v>
      </c>
      <c r="B21" s="179">
        <f>IF(ISNUMBER(VALUE(SUBSTITUTE(実質収支比率等に係る経年分析!F$49,"▲","-"))),ROUND(VALUE(SUBSTITUTE(実質収支比率等に係る経年分析!F$49,"▲","-")),2),NA())</f>
        <v>4.4400000000000004</v>
      </c>
      <c r="C21" s="179">
        <f>IF(ISNUMBER(VALUE(SUBSTITUTE(実質収支比率等に係る経年分析!G$49,"▲","-"))),ROUND(VALUE(SUBSTITUTE(実質収支比率等に係る経年分析!G$49,"▲","-")),2),NA())</f>
        <v>4.3499999999999996</v>
      </c>
      <c r="D21" s="179">
        <f>IF(ISNUMBER(VALUE(SUBSTITUTE(実質収支比率等に係る経年分析!H$49,"▲","-"))),ROUND(VALUE(SUBSTITUTE(実質収支比率等に係る経年分析!H$49,"▲","-")),2),NA())</f>
        <v>2.97</v>
      </c>
      <c r="E21" s="179">
        <f>IF(ISNUMBER(VALUE(SUBSTITUTE(実質収支比率等に係る経年分析!I$49,"▲","-"))),ROUND(VALUE(SUBSTITUTE(実質収支比率等に係る経年分析!I$49,"▲","-")),2),NA())</f>
        <v>1.72</v>
      </c>
      <c r="F21" s="179">
        <f>IF(ISNUMBER(VALUE(SUBSTITUTE(実質収支比率等に係る経年分析!J$49,"▲","-"))),ROUND(VALUE(SUBSTITUTE(実質収支比率等に係る経年分析!J$49,"▲","-")),2),NA())</f>
        <v>1.37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八峰町漁業集落排水事業特別会計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0.12</v>
      </c>
    </row>
    <row r="30" spans="1:11" x14ac:dyDescent="0.15">
      <c r="A30" s="180" t="str">
        <f>IF(連結実質赤字比率に係る赤字・黒字の構成分析!C$40="",NA(),連結実質赤字比率に係る赤字・黒字の構成分析!C$40)</f>
        <v>八峰町農業集落排水事業特別会計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八峰町営簡易水道事業特別会計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0.35</v>
      </c>
    </row>
    <row r="32" spans="1:11" x14ac:dyDescent="0.15">
      <c r="A32" s="180" t="str">
        <f>IF(連結実質赤字比率に係る赤字・黒字の構成分析!C$38="",NA(),連結実質赤字比率に係る赤字・黒字の構成分析!C$38)</f>
        <v>八峰町営診療所特別会計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八峰町国民健康保険事業勘定特別会計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0.55000000000000004</v>
      </c>
    </row>
    <row r="34" spans="1:16" x14ac:dyDescent="0.15">
      <c r="A34" s="180" t="str">
        <f>IF(連結実質赤字比率に係る赤字・黒字の構成分析!C$36="",NA(),連結実質赤字比率に係る赤字・黒字の構成分析!C$36)</f>
        <v>八峰町公共下水道事業特別会計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x14ac:dyDescent="0.15">
      <c r="A35" s="180" t="str">
        <f>IF(連結実質赤字比率に係る赤字・黒字の構成分析!C$35="",NA(),連結実質赤字比率に係る赤字・黒字の構成分析!C$35)</f>
        <v>八峰町介護保険事業勘定特別会計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1.1499999999999999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1.1499999999999999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11.69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915</v>
      </c>
      <c r="E42" s="181"/>
      <c r="F42" s="181"/>
      <c r="G42" s="181">
        <f>'実質公債費比率（分子）の構造'!L$52</f>
        <v>916</v>
      </c>
      <c r="H42" s="181"/>
      <c r="I42" s="181"/>
      <c r="J42" s="181">
        <f>'実質公債費比率（分子）の構造'!M$52</f>
        <v>910</v>
      </c>
      <c r="K42" s="181"/>
      <c r="L42" s="181"/>
      <c r="M42" s="181">
        <f>'実質公債費比率（分子）の構造'!N$52</f>
        <v>937</v>
      </c>
      <c r="N42" s="181"/>
      <c r="O42" s="181"/>
      <c r="P42" s="181">
        <f>'実質公債費比率（分子）の構造'!O$52</f>
        <v>898</v>
      </c>
    </row>
    <row r="43" spans="1:16" x14ac:dyDescent="0.15">
      <c r="A43" s="181" t="s">
        <v>64</v>
      </c>
      <c r="B43" s="181">
        <f>'実質公債費比率（分子）の構造'!K$51</f>
        <v>0</v>
      </c>
      <c r="C43" s="181"/>
      <c r="D43" s="181"/>
      <c r="E43" s="181">
        <f>'実質公債費比率（分子）の構造'!L$51</f>
        <v>1</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19</v>
      </c>
      <c r="C44" s="181"/>
      <c r="D44" s="181"/>
      <c r="E44" s="181">
        <f>'実質公債費比率（分子）の構造'!L$50</f>
        <v>17</v>
      </c>
      <c r="F44" s="181"/>
      <c r="G44" s="181"/>
      <c r="H44" s="181">
        <f>'実質公債費比率（分子）の構造'!M$50</f>
        <v>15</v>
      </c>
      <c r="I44" s="181"/>
      <c r="J44" s="181"/>
      <c r="K44" s="181">
        <f>'実質公債費比率（分子）の構造'!N$50</f>
        <v>15</v>
      </c>
      <c r="L44" s="181"/>
      <c r="M44" s="181"/>
      <c r="N44" s="181">
        <f>'実質公債費比率（分子）の構造'!O$50</f>
        <v>15</v>
      </c>
      <c r="O44" s="181"/>
      <c r="P44" s="181"/>
    </row>
    <row r="45" spans="1:16" x14ac:dyDescent="0.15">
      <c r="A45" s="181" t="s">
        <v>66</v>
      </c>
      <c r="B45" s="181">
        <f>'実質公債費比率（分子）の構造'!K$49</f>
        <v>6</v>
      </c>
      <c r="C45" s="181"/>
      <c r="D45" s="181"/>
      <c r="E45" s="181">
        <f>'実質公債費比率（分子）の構造'!L$49</f>
        <v>6</v>
      </c>
      <c r="F45" s="181"/>
      <c r="G45" s="181"/>
      <c r="H45" s="181">
        <f>'実質公債費比率（分子）の構造'!M$49</f>
        <v>5</v>
      </c>
      <c r="I45" s="181"/>
      <c r="J45" s="181"/>
      <c r="K45" s="181">
        <f>'実質公債費比率（分子）の構造'!N$49</f>
        <v>4</v>
      </c>
      <c r="L45" s="181"/>
      <c r="M45" s="181"/>
      <c r="N45" s="181">
        <f>'実質公債費比率（分子）の構造'!O$49</f>
        <v>4</v>
      </c>
      <c r="O45" s="181"/>
      <c r="P45" s="181"/>
    </row>
    <row r="46" spans="1:16" x14ac:dyDescent="0.15">
      <c r="A46" s="181" t="s">
        <v>67</v>
      </c>
      <c r="B46" s="181">
        <f>'実質公債費比率（分子）の構造'!K$48</f>
        <v>343</v>
      </c>
      <c r="C46" s="181"/>
      <c r="D46" s="181"/>
      <c r="E46" s="181">
        <f>'実質公債費比率（分子）の構造'!L$48</f>
        <v>323</v>
      </c>
      <c r="F46" s="181"/>
      <c r="G46" s="181"/>
      <c r="H46" s="181">
        <f>'実質公債費比率（分子）の構造'!M$48</f>
        <v>314</v>
      </c>
      <c r="I46" s="181"/>
      <c r="J46" s="181"/>
      <c r="K46" s="181">
        <f>'実質公債費比率（分子）の構造'!N$48</f>
        <v>329</v>
      </c>
      <c r="L46" s="181"/>
      <c r="M46" s="181"/>
      <c r="N46" s="181">
        <f>'実質公債費比率（分子）の構造'!O$48</f>
        <v>302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834</v>
      </c>
      <c r="C49" s="181"/>
      <c r="D49" s="181"/>
      <c r="E49" s="181">
        <f>'実質公債費比率（分子）の構造'!L$45</f>
        <v>839</v>
      </c>
      <c r="F49" s="181"/>
      <c r="G49" s="181"/>
      <c r="H49" s="181">
        <f>'実質公債費比率（分子）の構造'!M$45</f>
        <v>862</v>
      </c>
      <c r="I49" s="181"/>
      <c r="J49" s="181"/>
      <c r="K49" s="181">
        <f>'実質公債費比率（分子）の構造'!N$45</f>
        <v>900</v>
      </c>
      <c r="L49" s="181"/>
      <c r="M49" s="181"/>
      <c r="N49" s="181">
        <f>'実質公債費比率（分子）の構造'!O$45</f>
        <v>888</v>
      </c>
      <c r="O49" s="181"/>
      <c r="P49" s="181"/>
    </row>
    <row r="50" spans="1:16" x14ac:dyDescent="0.15">
      <c r="A50" s="181" t="s">
        <v>71</v>
      </c>
      <c r="B50" s="181" t="e">
        <f>NA()</f>
        <v>#N/A</v>
      </c>
      <c r="C50" s="181">
        <f>IF(ISNUMBER('実質公債費比率（分子）の構造'!K$53),'実質公債費比率（分子）の構造'!K$53,NA())</f>
        <v>287</v>
      </c>
      <c r="D50" s="181" t="e">
        <f>NA()</f>
        <v>#N/A</v>
      </c>
      <c r="E50" s="181" t="e">
        <f>NA()</f>
        <v>#N/A</v>
      </c>
      <c r="F50" s="181">
        <f>IF(ISNUMBER('実質公債費比率（分子）の構造'!L$53),'実質公債費比率（分子）の構造'!L$53,NA())</f>
        <v>270</v>
      </c>
      <c r="G50" s="181" t="e">
        <f>NA()</f>
        <v>#N/A</v>
      </c>
      <c r="H50" s="181" t="e">
        <f>NA()</f>
        <v>#N/A</v>
      </c>
      <c r="I50" s="181">
        <f>IF(ISNUMBER('実質公債費比率（分子）の構造'!M$53),'実質公債費比率（分子）の構造'!M$53,NA())</f>
        <v>286</v>
      </c>
      <c r="J50" s="181" t="e">
        <f>NA()</f>
        <v>#N/A</v>
      </c>
      <c r="K50" s="181" t="e">
        <f>NA()</f>
        <v>#N/A</v>
      </c>
      <c r="L50" s="181">
        <f>IF(ISNUMBER('実質公債費比率（分子）の構造'!N$53),'実質公債費比率（分子）の構造'!N$53,NA())</f>
        <v>311</v>
      </c>
      <c r="M50" s="181" t="e">
        <f>NA()</f>
        <v>#N/A</v>
      </c>
      <c r="N50" s="181" t="e">
        <f>NA()</f>
        <v>#N/A</v>
      </c>
      <c r="O50" s="181">
        <f>IF(ISNUMBER('実質公債費比率（分子）の構造'!O$53),'実質公債費比率（分子）の構造'!O$53,NA())</f>
        <v>311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8531</v>
      </c>
      <c r="E56" s="180"/>
      <c r="F56" s="180"/>
      <c r="G56" s="180">
        <f>'将来負担比率（分子）の構造'!J$52</f>
        <v>8654</v>
      </c>
      <c r="H56" s="180"/>
      <c r="I56" s="180"/>
      <c r="J56" s="180">
        <f>'将来負担比率（分子）の構造'!K$52</f>
        <v>8114</v>
      </c>
      <c r="K56" s="180"/>
      <c r="L56" s="180"/>
      <c r="M56" s="180">
        <f>'将来負担比率（分子）の構造'!L$52</f>
        <v>7697</v>
      </c>
      <c r="N56" s="180"/>
      <c r="O56" s="180"/>
      <c r="P56" s="180">
        <f>'将来負担比率（分子）の構造'!M$52</f>
        <v>7505</v>
      </c>
    </row>
    <row r="57" spans="1:16" x14ac:dyDescent="0.15">
      <c r="A57" s="180" t="s">
        <v>42</v>
      </c>
      <c r="B57" s="180"/>
      <c r="C57" s="180"/>
      <c r="D57" s="180">
        <f>'将来負担比率（分子）の構造'!I$51</f>
        <v>70</v>
      </c>
      <c r="E57" s="180"/>
      <c r="F57" s="180"/>
      <c r="G57" s="180">
        <f>'将来負担比率（分子）の構造'!J$51</f>
        <v>68</v>
      </c>
      <c r="H57" s="180"/>
      <c r="I57" s="180"/>
      <c r="J57" s="180">
        <f>'将来負担比率（分子）の構造'!K$51</f>
        <v>56</v>
      </c>
      <c r="K57" s="180"/>
      <c r="L57" s="180"/>
      <c r="M57" s="180">
        <f>'将来負担比率（分子）の構造'!L$51</f>
        <v>42</v>
      </c>
      <c r="N57" s="180"/>
      <c r="O57" s="180"/>
      <c r="P57" s="180">
        <f>'将来負担比率（分子）の構造'!M$51</f>
        <v>34</v>
      </c>
    </row>
    <row r="58" spans="1:16" x14ac:dyDescent="0.15">
      <c r="A58" s="180" t="s">
        <v>41</v>
      </c>
      <c r="B58" s="180"/>
      <c r="C58" s="180"/>
      <c r="D58" s="180">
        <f>'将来負担比率（分子）の構造'!I$50</f>
        <v>2680</v>
      </c>
      <c r="E58" s="180"/>
      <c r="F58" s="180"/>
      <c r="G58" s="180">
        <f>'将来負担比率（分子）の構造'!J$50</f>
        <v>2861</v>
      </c>
      <c r="H58" s="180"/>
      <c r="I58" s="180"/>
      <c r="J58" s="180">
        <f>'将来負担比率（分子）の構造'!K$50</f>
        <v>3149</v>
      </c>
      <c r="K58" s="180"/>
      <c r="L58" s="180"/>
      <c r="M58" s="180">
        <f>'将来負担比率（分子）の構造'!L$50</f>
        <v>3397</v>
      </c>
      <c r="N58" s="180"/>
      <c r="O58" s="180"/>
      <c r="P58" s="180">
        <f>'将来負担比率（分子）の構造'!M$50</f>
        <v>3464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11</v>
      </c>
      <c r="C61" s="180"/>
      <c r="D61" s="180"/>
      <c r="E61" s="180">
        <f>'将来負担比率（分子）の構造'!J$46</f>
        <v>10</v>
      </c>
      <c r="F61" s="180"/>
      <c r="G61" s="180"/>
      <c r="H61" s="180">
        <f>'将来負担比率（分子）の構造'!K$46</f>
        <v>6</v>
      </c>
      <c r="I61" s="180"/>
      <c r="J61" s="180"/>
      <c r="K61" s="180">
        <f>'将来負担比率（分子）の構造'!L$46</f>
        <v>5</v>
      </c>
      <c r="L61" s="180"/>
      <c r="M61" s="180"/>
      <c r="N61" s="180">
        <f>'将来負担比率（分子）の構造'!M$46</f>
        <v>4</v>
      </c>
      <c r="O61" s="180"/>
      <c r="P61" s="180"/>
    </row>
    <row r="62" spans="1:16" x14ac:dyDescent="0.15">
      <c r="A62" s="180" t="s">
        <v>35</v>
      </c>
      <c r="B62" s="180">
        <f>'将来負担比率（分子）の構造'!I$45</f>
        <v>640</v>
      </c>
      <c r="C62" s="180"/>
      <c r="D62" s="180"/>
      <c r="E62" s="180">
        <f>'将来負担比率（分子）の構造'!J$45</f>
        <v>582</v>
      </c>
      <c r="F62" s="180"/>
      <c r="G62" s="180"/>
      <c r="H62" s="180">
        <f>'将来負担比率（分子）の構造'!K$45</f>
        <v>439</v>
      </c>
      <c r="I62" s="180"/>
      <c r="J62" s="180"/>
      <c r="K62" s="180">
        <f>'将来負担比率（分子）の構造'!L$45</f>
        <v>627</v>
      </c>
      <c r="L62" s="180"/>
      <c r="M62" s="180"/>
      <c r="N62" s="180">
        <f>'将来負担比率（分子）の構造'!M$45</f>
        <v>527</v>
      </c>
      <c r="O62" s="180"/>
      <c r="P62" s="180"/>
    </row>
    <row r="63" spans="1:16" x14ac:dyDescent="0.15">
      <c r="A63" s="180" t="s">
        <v>34</v>
      </c>
      <c r="B63" s="180">
        <f>'将来負担比率（分子）の構造'!I$44</f>
        <v>19</v>
      </c>
      <c r="C63" s="180"/>
      <c r="D63" s="180"/>
      <c r="E63" s="180">
        <f>'将来負担比率（分子）の構造'!J$44</f>
        <v>15</v>
      </c>
      <c r="F63" s="180"/>
      <c r="G63" s="180"/>
      <c r="H63" s="180">
        <f>'将来負担比率（分子）の構造'!K$44</f>
        <v>10</v>
      </c>
      <c r="I63" s="180"/>
      <c r="J63" s="180"/>
      <c r="K63" s="180">
        <f>'将来負担比率（分子）の構造'!L$44</f>
        <v>7</v>
      </c>
      <c r="L63" s="180"/>
      <c r="M63" s="180"/>
      <c r="N63" s="180">
        <f>'将来負担比率（分子）の構造'!M$44</f>
        <v>4</v>
      </c>
      <c r="O63" s="180"/>
      <c r="P63" s="180"/>
    </row>
    <row r="64" spans="1:16" x14ac:dyDescent="0.15">
      <c r="A64" s="180" t="s">
        <v>33</v>
      </c>
      <c r="B64" s="180">
        <f>'将来負担比率（分子）の構造'!I$43</f>
        <v>3463</v>
      </c>
      <c r="C64" s="180"/>
      <c r="D64" s="180"/>
      <c r="E64" s="180">
        <f>'将来負担比率（分子）の構造'!J$43</f>
        <v>3313</v>
      </c>
      <c r="F64" s="180"/>
      <c r="G64" s="180"/>
      <c r="H64" s="180">
        <f>'将来負担比率（分子）の構造'!K$43</f>
        <v>3154</v>
      </c>
      <c r="I64" s="180"/>
      <c r="J64" s="180"/>
      <c r="K64" s="180">
        <f>'将来負担比率（分子）の構造'!L$43</f>
        <v>3039</v>
      </c>
      <c r="L64" s="180"/>
      <c r="M64" s="180"/>
      <c r="N64" s="180">
        <f>'将来負担比率（分子）の構造'!M$43</f>
        <v>2958</v>
      </c>
      <c r="O64" s="180"/>
      <c r="P64" s="180"/>
    </row>
    <row r="65" spans="1:16" x14ac:dyDescent="0.15">
      <c r="A65" s="180" t="s">
        <v>32</v>
      </c>
      <c r="B65" s="180">
        <f>'将来負担比率（分子）の構造'!I$42</f>
        <v>75</v>
      </c>
      <c r="C65" s="180"/>
      <c r="D65" s="180"/>
      <c r="E65" s="180">
        <f>'将来負担比率（分子）の構造'!J$42</f>
        <v>59</v>
      </c>
      <c r="F65" s="180"/>
      <c r="G65" s="180"/>
      <c r="H65" s="180">
        <f>'将来負担比率（分子）の構造'!K$42</f>
        <v>44</v>
      </c>
      <c r="I65" s="180"/>
      <c r="J65" s="180"/>
      <c r="K65" s="180">
        <f>'将来負担比率（分子）の構造'!L$42</f>
        <v>29</v>
      </c>
      <c r="L65" s="180"/>
      <c r="M65" s="180"/>
      <c r="N65" s="180">
        <f>'将来負担比率（分子）の構造'!M$42</f>
        <v>14</v>
      </c>
      <c r="O65" s="180"/>
      <c r="P65" s="180"/>
    </row>
    <row r="66" spans="1:16" x14ac:dyDescent="0.15">
      <c r="A66" s="180" t="s">
        <v>31</v>
      </c>
      <c r="B66" s="180">
        <f>'将来負担比率（分子）の構造'!I$41</f>
        <v>7703</v>
      </c>
      <c r="C66" s="180"/>
      <c r="D66" s="180"/>
      <c r="E66" s="180">
        <f>'将来負担比率（分子）の構造'!J$41</f>
        <v>8041</v>
      </c>
      <c r="F66" s="180"/>
      <c r="G66" s="180"/>
      <c r="H66" s="180">
        <f>'将来負担比率（分子）の構造'!K$41</f>
        <v>7785</v>
      </c>
      <c r="I66" s="180"/>
      <c r="J66" s="180"/>
      <c r="K66" s="180">
        <f>'将来負担比率（分子）の構造'!L$41</f>
        <v>7708</v>
      </c>
      <c r="L66" s="180"/>
      <c r="M66" s="180"/>
      <c r="N66" s="180">
        <f>'将来負担比率（分子）の構造'!M$41</f>
        <v>7289</v>
      </c>
      <c r="O66" s="180"/>
      <c r="P66" s="180"/>
    </row>
    <row r="67" spans="1:16" x14ac:dyDescent="0.15">
      <c r="A67" s="180" t="s">
        <v>75</v>
      </c>
      <c r="B67" s="180" t="e">
        <f>NA()</f>
        <v>#N/A</v>
      </c>
      <c r="C67" s="180">
        <f>IF(ISNUMBER('将来負担比率（分子）の構造'!I$53), IF('将来負担比率（分子）の構造'!I$53 &lt; 0, 0, '将来負担比率（分子）の構造'!I$53), NA())</f>
        <v>630</v>
      </c>
      <c r="D67" s="180" t="e">
        <f>NA()</f>
        <v>#N/A</v>
      </c>
      <c r="E67" s="180" t="e">
        <f>NA()</f>
        <v>#N/A</v>
      </c>
      <c r="F67" s="180">
        <f>IF(ISNUMBER('将来負担比率（分子）の構造'!J$53), IF('将来負担比率（分子）の構造'!J$53 &lt; 0, 0, '将来負担比率（分子）の構造'!J$53), NA())</f>
        <v>437</v>
      </c>
      <c r="G67" s="180" t="e">
        <f>NA()</f>
        <v>#N/A</v>
      </c>
      <c r="H67" s="180" t="e">
        <f>NA()</f>
        <v>#N/A</v>
      </c>
      <c r="I67" s="180">
        <f>IF(ISNUMBER('将来負担比率（分子）の構造'!K$53), IF('将来負担比率（分子）の構造'!K$53 &lt; 0, 0, '将来負担比率（分子）の構造'!K$53), NA())</f>
        <v>120</v>
      </c>
      <c r="J67" s="180" t="e">
        <f>NA()</f>
        <v>#N/A</v>
      </c>
      <c r="K67" s="180" t="e">
        <f>NA()</f>
        <v>#N/A</v>
      </c>
      <c r="L67" s="180">
        <f>IF(ISNUMBER('将来負担比率（分子）の構造'!L$53), IF('将来負担比率（分子）の構造'!L$53 &lt; 0, 0, '将来負担比率（分子）の構造'!L$53), NA())</f>
        <v>279</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2845</v>
      </c>
      <c r="C72" s="184">
        <f>基金残高に係る経年分析!G55</f>
        <v>3080</v>
      </c>
      <c r="D72" s="184">
        <f>基金残高に係る経年分析!H55</f>
        <v>3087</v>
      </c>
    </row>
    <row r="73" spans="1:16" x14ac:dyDescent="0.15">
      <c r="A73" s="183" t="s">
        <v>78</v>
      </c>
      <c r="B73" s="184">
        <f>基金残高に係る経年分析!F56</f>
        <v>51</v>
      </c>
      <c r="C73" s="184">
        <f>基金残高に係る経年分析!G56</f>
        <v>51</v>
      </c>
      <c r="D73" s="184">
        <f>基金残高に係る経年分析!H56</f>
        <v>51</v>
      </c>
    </row>
    <row r="74" spans="1:16" x14ac:dyDescent="0.15">
      <c r="A74" s="183" t="s">
        <v>79</v>
      </c>
      <c r="B74" s="184">
        <f>基金残高に係る経年分析!F57</f>
        <v>1251</v>
      </c>
      <c r="C74" s="184">
        <f>基金残高に係る経年分析!G57</f>
        <v>1244</v>
      </c>
      <c r="D74" s="184">
        <f>基金残高に係る経年分析!H57</f>
        <v>1246</v>
      </c>
    </row>
  </sheetData>
  <sheetProtection algorithmName="SHA-512" hashValue="LLUYB5MPwPDsPUhSr6op/3/NtCrsGv7bN3+tiFHbxOisX4z31MhhJM5LDE70lxC4XbBW/H8TxmTBPUV/zORGbw==" saltValue="eUIUazqyuh5CpipcvMqwx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576183</v>
      </c>
      <c r="S5" s="669"/>
      <c r="T5" s="669"/>
      <c r="U5" s="669"/>
      <c r="V5" s="669"/>
      <c r="W5" s="669"/>
      <c r="X5" s="669"/>
      <c r="Y5" s="670"/>
      <c r="Z5" s="671">
        <v>9.4</v>
      </c>
      <c r="AA5" s="671"/>
      <c r="AB5" s="671"/>
      <c r="AC5" s="671"/>
      <c r="AD5" s="672">
        <v>576183</v>
      </c>
      <c r="AE5" s="672"/>
      <c r="AF5" s="672"/>
      <c r="AG5" s="672"/>
      <c r="AH5" s="672"/>
      <c r="AI5" s="672"/>
      <c r="AJ5" s="672"/>
      <c r="AK5" s="672"/>
      <c r="AL5" s="673">
        <v>14.8</v>
      </c>
      <c r="AM5" s="674"/>
      <c r="AN5" s="674"/>
      <c r="AO5" s="675"/>
      <c r="AP5" s="665" t="s">
        <v>231</v>
      </c>
      <c r="AQ5" s="666"/>
      <c r="AR5" s="666"/>
      <c r="AS5" s="666"/>
      <c r="AT5" s="666"/>
      <c r="AU5" s="666"/>
      <c r="AV5" s="666"/>
      <c r="AW5" s="666"/>
      <c r="AX5" s="666"/>
      <c r="AY5" s="666"/>
      <c r="AZ5" s="666"/>
      <c r="BA5" s="666"/>
      <c r="BB5" s="666"/>
      <c r="BC5" s="666"/>
      <c r="BD5" s="666"/>
      <c r="BE5" s="666"/>
      <c r="BF5" s="667"/>
      <c r="BG5" s="679">
        <v>559588</v>
      </c>
      <c r="BH5" s="680"/>
      <c r="BI5" s="680"/>
      <c r="BJ5" s="680"/>
      <c r="BK5" s="680"/>
      <c r="BL5" s="680"/>
      <c r="BM5" s="680"/>
      <c r="BN5" s="681"/>
      <c r="BO5" s="682">
        <v>97.1</v>
      </c>
      <c r="BP5" s="682"/>
      <c r="BQ5" s="682"/>
      <c r="BR5" s="682"/>
      <c r="BS5" s="683" t="s">
        <v>232</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233</v>
      </c>
      <c r="CS5" s="662"/>
      <c r="CT5" s="662"/>
      <c r="CU5" s="662"/>
      <c r="CV5" s="662"/>
      <c r="CW5" s="662"/>
      <c r="CX5" s="662"/>
      <c r="CY5" s="663"/>
      <c r="CZ5" s="661" t="s">
        <v>224</v>
      </c>
      <c r="DA5" s="662"/>
      <c r="DB5" s="662"/>
      <c r="DC5" s="663"/>
      <c r="DD5" s="661" t="s">
        <v>234</v>
      </c>
      <c r="DE5" s="662"/>
      <c r="DF5" s="662"/>
      <c r="DG5" s="662"/>
      <c r="DH5" s="662"/>
      <c r="DI5" s="662"/>
      <c r="DJ5" s="662"/>
      <c r="DK5" s="662"/>
      <c r="DL5" s="662"/>
      <c r="DM5" s="662"/>
      <c r="DN5" s="662"/>
      <c r="DO5" s="662"/>
      <c r="DP5" s="663"/>
      <c r="DQ5" s="661" t="s">
        <v>235</v>
      </c>
      <c r="DR5" s="662"/>
      <c r="DS5" s="662"/>
      <c r="DT5" s="662"/>
      <c r="DU5" s="662"/>
      <c r="DV5" s="662"/>
      <c r="DW5" s="662"/>
      <c r="DX5" s="662"/>
      <c r="DY5" s="662"/>
      <c r="DZ5" s="662"/>
      <c r="EA5" s="662"/>
      <c r="EB5" s="662"/>
      <c r="EC5" s="663"/>
    </row>
    <row r="6" spans="2:143" ht="11.25" customHeight="1" x14ac:dyDescent="0.15">
      <c r="B6" s="676" t="s">
        <v>236</v>
      </c>
      <c r="C6" s="677"/>
      <c r="D6" s="677"/>
      <c r="E6" s="677"/>
      <c r="F6" s="677"/>
      <c r="G6" s="677"/>
      <c r="H6" s="677"/>
      <c r="I6" s="677"/>
      <c r="J6" s="677"/>
      <c r="K6" s="677"/>
      <c r="L6" s="677"/>
      <c r="M6" s="677"/>
      <c r="N6" s="677"/>
      <c r="O6" s="677"/>
      <c r="P6" s="677"/>
      <c r="Q6" s="678"/>
      <c r="R6" s="679">
        <v>48887</v>
      </c>
      <c r="S6" s="680"/>
      <c r="T6" s="680"/>
      <c r="U6" s="680"/>
      <c r="V6" s="680"/>
      <c r="W6" s="680"/>
      <c r="X6" s="680"/>
      <c r="Y6" s="681"/>
      <c r="Z6" s="682">
        <v>0.8</v>
      </c>
      <c r="AA6" s="682"/>
      <c r="AB6" s="682"/>
      <c r="AC6" s="682"/>
      <c r="AD6" s="683">
        <v>48887</v>
      </c>
      <c r="AE6" s="683"/>
      <c r="AF6" s="683"/>
      <c r="AG6" s="683"/>
      <c r="AH6" s="683"/>
      <c r="AI6" s="683"/>
      <c r="AJ6" s="683"/>
      <c r="AK6" s="683"/>
      <c r="AL6" s="684">
        <v>1.3</v>
      </c>
      <c r="AM6" s="685"/>
      <c r="AN6" s="685"/>
      <c r="AO6" s="686"/>
      <c r="AP6" s="676" t="s">
        <v>237</v>
      </c>
      <c r="AQ6" s="677"/>
      <c r="AR6" s="677"/>
      <c r="AS6" s="677"/>
      <c r="AT6" s="677"/>
      <c r="AU6" s="677"/>
      <c r="AV6" s="677"/>
      <c r="AW6" s="677"/>
      <c r="AX6" s="677"/>
      <c r="AY6" s="677"/>
      <c r="AZ6" s="677"/>
      <c r="BA6" s="677"/>
      <c r="BB6" s="677"/>
      <c r="BC6" s="677"/>
      <c r="BD6" s="677"/>
      <c r="BE6" s="677"/>
      <c r="BF6" s="678"/>
      <c r="BG6" s="679">
        <v>559588</v>
      </c>
      <c r="BH6" s="680"/>
      <c r="BI6" s="680"/>
      <c r="BJ6" s="680"/>
      <c r="BK6" s="680"/>
      <c r="BL6" s="680"/>
      <c r="BM6" s="680"/>
      <c r="BN6" s="681"/>
      <c r="BO6" s="682">
        <v>97.1</v>
      </c>
      <c r="BP6" s="682"/>
      <c r="BQ6" s="682"/>
      <c r="BR6" s="682"/>
      <c r="BS6" s="683" t="s">
        <v>232</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81531</v>
      </c>
      <c r="CS6" s="680"/>
      <c r="CT6" s="680"/>
      <c r="CU6" s="680"/>
      <c r="CV6" s="680"/>
      <c r="CW6" s="680"/>
      <c r="CX6" s="680"/>
      <c r="CY6" s="681"/>
      <c r="CZ6" s="673">
        <v>1.4</v>
      </c>
      <c r="DA6" s="674"/>
      <c r="DB6" s="674"/>
      <c r="DC6" s="693"/>
      <c r="DD6" s="688" t="s">
        <v>232</v>
      </c>
      <c r="DE6" s="680"/>
      <c r="DF6" s="680"/>
      <c r="DG6" s="680"/>
      <c r="DH6" s="680"/>
      <c r="DI6" s="680"/>
      <c r="DJ6" s="680"/>
      <c r="DK6" s="680"/>
      <c r="DL6" s="680"/>
      <c r="DM6" s="680"/>
      <c r="DN6" s="680"/>
      <c r="DO6" s="680"/>
      <c r="DP6" s="681"/>
      <c r="DQ6" s="688">
        <v>81531</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852</v>
      </c>
      <c r="S7" s="680"/>
      <c r="T7" s="680"/>
      <c r="U7" s="680"/>
      <c r="V7" s="680"/>
      <c r="W7" s="680"/>
      <c r="X7" s="680"/>
      <c r="Y7" s="681"/>
      <c r="Z7" s="682">
        <v>0</v>
      </c>
      <c r="AA7" s="682"/>
      <c r="AB7" s="682"/>
      <c r="AC7" s="682"/>
      <c r="AD7" s="683">
        <v>852</v>
      </c>
      <c r="AE7" s="683"/>
      <c r="AF7" s="683"/>
      <c r="AG7" s="683"/>
      <c r="AH7" s="683"/>
      <c r="AI7" s="683"/>
      <c r="AJ7" s="683"/>
      <c r="AK7" s="683"/>
      <c r="AL7" s="684">
        <v>0</v>
      </c>
      <c r="AM7" s="685"/>
      <c r="AN7" s="685"/>
      <c r="AO7" s="686"/>
      <c r="AP7" s="676" t="s">
        <v>240</v>
      </c>
      <c r="AQ7" s="677"/>
      <c r="AR7" s="677"/>
      <c r="AS7" s="677"/>
      <c r="AT7" s="677"/>
      <c r="AU7" s="677"/>
      <c r="AV7" s="677"/>
      <c r="AW7" s="677"/>
      <c r="AX7" s="677"/>
      <c r="AY7" s="677"/>
      <c r="AZ7" s="677"/>
      <c r="BA7" s="677"/>
      <c r="BB7" s="677"/>
      <c r="BC7" s="677"/>
      <c r="BD7" s="677"/>
      <c r="BE7" s="677"/>
      <c r="BF7" s="678"/>
      <c r="BG7" s="679">
        <v>236589</v>
      </c>
      <c r="BH7" s="680"/>
      <c r="BI7" s="680"/>
      <c r="BJ7" s="680"/>
      <c r="BK7" s="680"/>
      <c r="BL7" s="680"/>
      <c r="BM7" s="680"/>
      <c r="BN7" s="681"/>
      <c r="BO7" s="682">
        <v>41.1</v>
      </c>
      <c r="BP7" s="682"/>
      <c r="BQ7" s="682"/>
      <c r="BR7" s="682"/>
      <c r="BS7" s="683" t="s">
        <v>232</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749534</v>
      </c>
      <c r="CS7" s="680"/>
      <c r="CT7" s="680"/>
      <c r="CU7" s="680"/>
      <c r="CV7" s="680"/>
      <c r="CW7" s="680"/>
      <c r="CX7" s="680"/>
      <c r="CY7" s="681"/>
      <c r="CZ7" s="682">
        <v>12.9</v>
      </c>
      <c r="DA7" s="682"/>
      <c r="DB7" s="682"/>
      <c r="DC7" s="682"/>
      <c r="DD7" s="688">
        <v>27251</v>
      </c>
      <c r="DE7" s="680"/>
      <c r="DF7" s="680"/>
      <c r="DG7" s="680"/>
      <c r="DH7" s="680"/>
      <c r="DI7" s="680"/>
      <c r="DJ7" s="680"/>
      <c r="DK7" s="680"/>
      <c r="DL7" s="680"/>
      <c r="DM7" s="680"/>
      <c r="DN7" s="680"/>
      <c r="DO7" s="680"/>
      <c r="DP7" s="681"/>
      <c r="DQ7" s="688">
        <v>636614</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910</v>
      </c>
      <c r="S8" s="680"/>
      <c r="T8" s="680"/>
      <c r="U8" s="680"/>
      <c r="V8" s="680"/>
      <c r="W8" s="680"/>
      <c r="X8" s="680"/>
      <c r="Y8" s="681"/>
      <c r="Z8" s="682">
        <v>0</v>
      </c>
      <c r="AA8" s="682"/>
      <c r="AB8" s="682"/>
      <c r="AC8" s="682"/>
      <c r="AD8" s="683">
        <v>910</v>
      </c>
      <c r="AE8" s="683"/>
      <c r="AF8" s="683"/>
      <c r="AG8" s="683"/>
      <c r="AH8" s="683"/>
      <c r="AI8" s="683"/>
      <c r="AJ8" s="683"/>
      <c r="AK8" s="683"/>
      <c r="AL8" s="684">
        <v>0</v>
      </c>
      <c r="AM8" s="685"/>
      <c r="AN8" s="685"/>
      <c r="AO8" s="686"/>
      <c r="AP8" s="676" t="s">
        <v>243</v>
      </c>
      <c r="AQ8" s="677"/>
      <c r="AR8" s="677"/>
      <c r="AS8" s="677"/>
      <c r="AT8" s="677"/>
      <c r="AU8" s="677"/>
      <c r="AV8" s="677"/>
      <c r="AW8" s="677"/>
      <c r="AX8" s="677"/>
      <c r="AY8" s="677"/>
      <c r="AZ8" s="677"/>
      <c r="BA8" s="677"/>
      <c r="BB8" s="677"/>
      <c r="BC8" s="677"/>
      <c r="BD8" s="677"/>
      <c r="BE8" s="677"/>
      <c r="BF8" s="678"/>
      <c r="BG8" s="679">
        <v>11234</v>
      </c>
      <c r="BH8" s="680"/>
      <c r="BI8" s="680"/>
      <c r="BJ8" s="680"/>
      <c r="BK8" s="680"/>
      <c r="BL8" s="680"/>
      <c r="BM8" s="680"/>
      <c r="BN8" s="681"/>
      <c r="BO8" s="682">
        <v>1.9</v>
      </c>
      <c r="BP8" s="682"/>
      <c r="BQ8" s="682"/>
      <c r="BR8" s="682"/>
      <c r="BS8" s="688" t="s">
        <v>174</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1246300</v>
      </c>
      <c r="CS8" s="680"/>
      <c r="CT8" s="680"/>
      <c r="CU8" s="680"/>
      <c r="CV8" s="680"/>
      <c r="CW8" s="680"/>
      <c r="CX8" s="680"/>
      <c r="CY8" s="681"/>
      <c r="CZ8" s="682">
        <v>21.4</v>
      </c>
      <c r="DA8" s="682"/>
      <c r="DB8" s="682"/>
      <c r="DC8" s="682"/>
      <c r="DD8" s="688">
        <v>43811</v>
      </c>
      <c r="DE8" s="680"/>
      <c r="DF8" s="680"/>
      <c r="DG8" s="680"/>
      <c r="DH8" s="680"/>
      <c r="DI8" s="680"/>
      <c r="DJ8" s="680"/>
      <c r="DK8" s="680"/>
      <c r="DL8" s="680"/>
      <c r="DM8" s="680"/>
      <c r="DN8" s="680"/>
      <c r="DO8" s="680"/>
      <c r="DP8" s="681"/>
      <c r="DQ8" s="688">
        <v>848760</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819</v>
      </c>
      <c r="S9" s="680"/>
      <c r="T9" s="680"/>
      <c r="U9" s="680"/>
      <c r="V9" s="680"/>
      <c r="W9" s="680"/>
      <c r="X9" s="680"/>
      <c r="Y9" s="681"/>
      <c r="Z9" s="682">
        <v>0</v>
      </c>
      <c r="AA9" s="682"/>
      <c r="AB9" s="682"/>
      <c r="AC9" s="682"/>
      <c r="AD9" s="683">
        <v>819</v>
      </c>
      <c r="AE9" s="683"/>
      <c r="AF9" s="683"/>
      <c r="AG9" s="683"/>
      <c r="AH9" s="683"/>
      <c r="AI9" s="683"/>
      <c r="AJ9" s="683"/>
      <c r="AK9" s="683"/>
      <c r="AL9" s="684">
        <v>0</v>
      </c>
      <c r="AM9" s="685"/>
      <c r="AN9" s="685"/>
      <c r="AO9" s="686"/>
      <c r="AP9" s="676" t="s">
        <v>246</v>
      </c>
      <c r="AQ9" s="677"/>
      <c r="AR9" s="677"/>
      <c r="AS9" s="677"/>
      <c r="AT9" s="677"/>
      <c r="AU9" s="677"/>
      <c r="AV9" s="677"/>
      <c r="AW9" s="677"/>
      <c r="AX9" s="677"/>
      <c r="AY9" s="677"/>
      <c r="AZ9" s="677"/>
      <c r="BA9" s="677"/>
      <c r="BB9" s="677"/>
      <c r="BC9" s="677"/>
      <c r="BD9" s="677"/>
      <c r="BE9" s="677"/>
      <c r="BF9" s="678"/>
      <c r="BG9" s="679">
        <v>188320</v>
      </c>
      <c r="BH9" s="680"/>
      <c r="BI9" s="680"/>
      <c r="BJ9" s="680"/>
      <c r="BK9" s="680"/>
      <c r="BL9" s="680"/>
      <c r="BM9" s="680"/>
      <c r="BN9" s="681"/>
      <c r="BO9" s="682">
        <v>32.700000000000003</v>
      </c>
      <c r="BP9" s="682"/>
      <c r="BQ9" s="682"/>
      <c r="BR9" s="682"/>
      <c r="BS9" s="688" t="s">
        <v>232</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391621</v>
      </c>
      <c r="CS9" s="680"/>
      <c r="CT9" s="680"/>
      <c r="CU9" s="680"/>
      <c r="CV9" s="680"/>
      <c r="CW9" s="680"/>
      <c r="CX9" s="680"/>
      <c r="CY9" s="681"/>
      <c r="CZ9" s="682">
        <v>6.7</v>
      </c>
      <c r="DA9" s="682"/>
      <c r="DB9" s="682"/>
      <c r="DC9" s="682"/>
      <c r="DD9" s="688">
        <v>26419</v>
      </c>
      <c r="DE9" s="680"/>
      <c r="DF9" s="680"/>
      <c r="DG9" s="680"/>
      <c r="DH9" s="680"/>
      <c r="DI9" s="680"/>
      <c r="DJ9" s="680"/>
      <c r="DK9" s="680"/>
      <c r="DL9" s="680"/>
      <c r="DM9" s="680"/>
      <c r="DN9" s="680"/>
      <c r="DO9" s="680"/>
      <c r="DP9" s="681"/>
      <c r="DQ9" s="688">
        <v>303715</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174</v>
      </c>
      <c r="S10" s="680"/>
      <c r="T10" s="680"/>
      <c r="U10" s="680"/>
      <c r="V10" s="680"/>
      <c r="W10" s="680"/>
      <c r="X10" s="680"/>
      <c r="Y10" s="681"/>
      <c r="Z10" s="682" t="s">
        <v>174</v>
      </c>
      <c r="AA10" s="682"/>
      <c r="AB10" s="682"/>
      <c r="AC10" s="682"/>
      <c r="AD10" s="683" t="s">
        <v>232</v>
      </c>
      <c r="AE10" s="683"/>
      <c r="AF10" s="683"/>
      <c r="AG10" s="683"/>
      <c r="AH10" s="683"/>
      <c r="AI10" s="683"/>
      <c r="AJ10" s="683"/>
      <c r="AK10" s="683"/>
      <c r="AL10" s="684" t="s">
        <v>174</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10691</v>
      </c>
      <c r="BH10" s="680"/>
      <c r="BI10" s="680"/>
      <c r="BJ10" s="680"/>
      <c r="BK10" s="680"/>
      <c r="BL10" s="680"/>
      <c r="BM10" s="680"/>
      <c r="BN10" s="681"/>
      <c r="BO10" s="682">
        <v>1.9</v>
      </c>
      <c r="BP10" s="682"/>
      <c r="BQ10" s="682"/>
      <c r="BR10" s="682"/>
      <c r="BS10" s="688" t="s">
        <v>232</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12983</v>
      </c>
      <c r="CS10" s="680"/>
      <c r="CT10" s="680"/>
      <c r="CU10" s="680"/>
      <c r="CV10" s="680"/>
      <c r="CW10" s="680"/>
      <c r="CX10" s="680"/>
      <c r="CY10" s="681"/>
      <c r="CZ10" s="682">
        <v>0.2</v>
      </c>
      <c r="DA10" s="682"/>
      <c r="DB10" s="682"/>
      <c r="DC10" s="682"/>
      <c r="DD10" s="688" t="s">
        <v>174</v>
      </c>
      <c r="DE10" s="680"/>
      <c r="DF10" s="680"/>
      <c r="DG10" s="680"/>
      <c r="DH10" s="680"/>
      <c r="DI10" s="680"/>
      <c r="DJ10" s="680"/>
      <c r="DK10" s="680"/>
      <c r="DL10" s="680"/>
      <c r="DM10" s="680"/>
      <c r="DN10" s="680"/>
      <c r="DO10" s="680"/>
      <c r="DP10" s="681"/>
      <c r="DQ10" s="688">
        <v>34</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232</v>
      </c>
      <c r="AA11" s="682"/>
      <c r="AB11" s="682"/>
      <c r="AC11" s="682"/>
      <c r="AD11" s="683" t="s">
        <v>174</v>
      </c>
      <c r="AE11" s="683"/>
      <c r="AF11" s="683"/>
      <c r="AG11" s="683"/>
      <c r="AH11" s="683"/>
      <c r="AI11" s="683"/>
      <c r="AJ11" s="683"/>
      <c r="AK11" s="683"/>
      <c r="AL11" s="684" t="s">
        <v>174</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26344</v>
      </c>
      <c r="BH11" s="680"/>
      <c r="BI11" s="680"/>
      <c r="BJ11" s="680"/>
      <c r="BK11" s="680"/>
      <c r="BL11" s="680"/>
      <c r="BM11" s="680"/>
      <c r="BN11" s="681"/>
      <c r="BO11" s="682">
        <v>4.5999999999999996</v>
      </c>
      <c r="BP11" s="682"/>
      <c r="BQ11" s="682"/>
      <c r="BR11" s="682"/>
      <c r="BS11" s="688" t="s">
        <v>174</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726219</v>
      </c>
      <c r="CS11" s="680"/>
      <c r="CT11" s="680"/>
      <c r="CU11" s="680"/>
      <c r="CV11" s="680"/>
      <c r="CW11" s="680"/>
      <c r="CX11" s="680"/>
      <c r="CY11" s="681"/>
      <c r="CZ11" s="682">
        <v>12.5</v>
      </c>
      <c r="DA11" s="682"/>
      <c r="DB11" s="682"/>
      <c r="DC11" s="682"/>
      <c r="DD11" s="688">
        <v>155746</v>
      </c>
      <c r="DE11" s="680"/>
      <c r="DF11" s="680"/>
      <c r="DG11" s="680"/>
      <c r="DH11" s="680"/>
      <c r="DI11" s="680"/>
      <c r="DJ11" s="680"/>
      <c r="DK11" s="680"/>
      <c r="DL11" s="680"/>
      <c r="DM11" s="680"/>
      <c r="DN11" s="680"/>
      <c r="DO11" s="680"/>
      <c r="DP11" s="681"/>
      <c r="DQ11" s="688">
        <v>316202</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129582</v>
      </c>
      <c r="S12" s="680"/>
      <c r="T12" s="680"/>
      <c r="U12" s="680"/>
      <c r="V12" s="680"/>
      <c r="W12" s="680"/>
      <c r="X12" s="680"/>
      <c r="Y12" s="681"/>
      <c r="Z12" s="682">
        <v>2.1</v>
      </c>
      <c r="AA12" s="682"/>
      <c r="AB12" s="682"/>
      <c r="AC12" s="682"/>
      <c r="AD12" s="683">
        <v>129582</v>
      </c>
      <c r="AE12" s="683"/>
      <c r="AF12" s="683"/>
      <c r="AG12" s="683"/>
      <c r="AH12" s="683"/>
      <c r="AI12" s="683"/>
      <c r="AJ12" s="683"/>
      <c r="AK12" s="683"/>
      <c r="AL12" s="684">
        <v>3.3</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253471</v>
      </c>
      <c r="BH12" s="680"/>
      <c r="BI12" s="680"/>
      <c r="BJ12" s="680"/>
      <c r="BK12" s="680"/>
      <c r="BL12" s="680"/>
      <c r="BM12" s="680"/>
      <c r="BN12" s="681"/>
      <c r="BO12" s="682">
        <v>44</v>
      </c>
      <c r="BP12" s="682"/>
      <c r="BQ12" s="682"/>
      <c r="BR12" s="682"/>
      <c r="BS12" s="688" t="s">
        <v>174</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270343</v>
      </c>
      <c r="CS12" s="680"/>
      <c r="CT12" s="680"/>
      <c r="CU12" s="680"/>
      <c r="CV12" s="680"/>
      <c r="CW12" s="680"/>
      <c r="CX12" s="680"/>
      <c r="CY12" s="681"/>
      <c r="CZ12" s="682">
        <v>4.5999999999999996</v>
      </c>
      <c r="DA12" s="682"/>
      <c r="DB12" s="682"/>
      <c r="DC12" s="682"/>
      <c r="DD12" s="688">
        <v>4648</v>
      </c>
      <c r="DE12" s="680"/>
      <c r="DF12" s="680"/>
      <c r="DG12" s="680"/>
      <c r="DH12" s="680"/>
      <c r="DI12" s="680"/>
      <c r="DJ12" s="680"/>
      <c r="DK12" s="680"/>
      <c r="DL12" s="680"/>
      <c r="DM12" s="680"/>
      <c r="DN12" s="680"/>
      <c r="DO12" s="680"/>
      <c r="DP12" s="681"/>
      <c r="DQ12" s="688">
        <v>161329</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v>4438</v>
      </c>
      <c r="S13" s="680"/>
      <c r="T13" s="680"/>
      <c r="U13" s="680"/>
      <c r="V13" s="680"/>
      <c r="W13" s="680"/>
      <c r="X13" s="680"/>
      <c r="Y13" s="681"/>
      <c r="Z13" s="682">
        <v>0.1</v>
      </c>
      <c r="AA13" s="682"/>
      <c r="AB13" s="682"/>
      <c r="AC13" s="682"/>
      <c r="AD13" s="683">
        <v>4438</v>
      </c>
      <c r="AE13" s="683"/>
      <c r="AF13" s="683"/>
      <c r="AG13" s="683"/>
      <c r="AH13" s="683"/>
      <c r="AI13" s="683"/>
      <c r="AJ13" s="683"/>
      <c r="AK13" s="683"/>
      <c r="AL13" s="684">
        <v>0.1</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247652</v>
      </c>
      <c r="BH13" s="680"/>
      <c r="BI13" s="680"/>
      <c r="BJ13" s="680"/>
      <c r="BK13" s="680"/>
      <c r="BL13" s="680"/>
      <c r="BM13" s="680"/>
      <c r="BN13" s="681"/>
      <c r="BO13" s="682">
        <v>43</v>
      </c>
      <c r="BP13" s="682"/>
      <c r="BQ13" s="682"/>
      <c r="BR13" s="682"/>
      <c r="BS13" s="688" t="s">
        <v>232</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573590</v>
      </c>
      <c r="CS13" s="680"/>
      <c r="CT13" s="680"/>
      <c r="CU13" s="680"/>
      <c r="CV13" s="680"/>
      <c r="CW13" s="680"/>
      <c r="CX13" s="680"/>
      <c r="CY13" s="681"/>
      <c r="CZ13" s="682">
        <v>9.8000000000000007</v>
      </c>
      <c r="DA13" s="682"/>
      <c r="DB13" s="682"/>
      <c r="DC13" s="682"/>
      <c r="DD13" s="688">
        <v>225016</v>
      </c>
      <c r="DE13" s="680"/>
      <c r="DF13" s="680"/>
      <c r="DG13" s="680"/>
      <c r="DH13" s="680"/>
      <c r="DI13" s="680"/>
      <c r="DJ13" s="680"/>
      <c r="DK13" s="680"/>
      <c r="DL13" s="680"/>
      <c r="DM13" s="680"/>
      <c r="DN13" s="680"/>
      <c r="DO13" s="680"/>
      <c r="DP13" s="681"/>
      <c r="DQ13" s="688">
        <v>395163</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232</v>
      </c>
      <c r="AA14" s="682"/>
      <c r="AB14" s="682"/>
      <c r="AC14" s="682"/>
      <c r="AD14" s="683" t="s">
        <v>174</v>
      </c>
      <c r="AE14" s="683"/>
      <c r="AF14" s="683"/>
      <c r="AG14" s="683"/>
      <c r="AH14" s="683"/>
      <c r="AI14" s="683"/>
      <c r="AJ14" s="683"/>
      <c r="AK14" s="683"/>
      <c r="AL14" s="684" t="s">
        <v>232</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23870</v>
      </c>
      <c r="BH14" s="680"/>
      <c r="BI14" s="680"/>
      <c r="BJ14" s="680"/>
      <c r="BK14" s="680"/>
      <c r="BL14" s="680"/>
      <c r="BM14" s="680"/>
      <c r="BN14" s="681"/>
      <c r="BO14" s="682">
        <v>4.0999999999999996</v>
      </c>
      <c r="BP14" s="682"/>
      <c r="BQ14" s="682"/>
      <c r="BR14" s="682"/>
      <c r="BS14" s="688" t="s">
        <v>174</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343298</v>
      </c>
      <c r="CS14" s="680"/>
      <c r="CT14" s="680"/>
      <c r="CU14" s="680"/>
      <c r="CV14" s="680"/>
      <c r="CW14" s="680"/>
      <c r="CX14" s="680"/>
      <c r="CY14" s="681"/>
      <c r="CZ14" s="682">
        <v>5.9</v>
      </c>
      <c r="DA14" s="682"/>
      <c r="DB14" s="682"/>
      <c r="DC14" s="682"/>
      <c r="DD14" s="688">
        <v>59758</v>
      </c>
      <c r="DE14" s="680"/>
      <c r="DF14" s="680"/>
      <c r="DG14" s="680"/>
      <c r="DH14" s="680"/>
      <c r="DI14" s="680"/>
      <c r="DJ14" s="680"/>
      <c r="DK14" s="680"/>
      <c r="DL14" s="680"/>
      <c r="DM14" s="680"/>
      <c r="DN14" s="680"/>
      <c r="DO14" s="680"/>
      <c r="DP14" s="681"/>
      <c r="DQ14" s="688">
        <v>300071</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9851</v>
      </c>
      <c r="S15" s="680"/>
      <c r="T15" s="680"/>
      <c r="U15" s="680"/>
      <c r="V15" s="680"/>
      <c r="W15" s="680"/>
      <c r="X15" s="680"/>
      <c r="Y15" s="681"/>
      <c r="Z15" s="682">
        <v>0.2</v>
      </c>
      <c r="AA15" s="682"/>
      <c r="AB15" s="682"/>
      <c r="AC15" s="682"/>
      <c r="AD15" s="683">
        <v>9851</v>
      </c>
      <c r="AE15" s="683"/>
      <c r="AF15" s="683"/>
      <c r="AG15" s="683"/>
      <c r="AH15" s="683"/>
      <c r="AI15" s="683"/>
      <c r="AJ15" s="683"/>
      <c r="AK15" s="683"/>
      <c r="AL15" s="684">
        <v>0.3</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45658</v>
      </c>
      <c r="BH15" s="680"/>
      <c r="BI15" s="680"/>
      <c r="BJ15" s="680"/>
      <c r="BK15" s="680"/>
      <c r="BL15" s="680"/>
      <c r="BM15" s="680"/>
      <c r="BN15" s="681"/>
      <c r="BO15" s="682">
        <v>7.9</v>
      </c>
      <c r="BP15" s="682"/>
      <c r="BQ15" s="682"/>
      <c r="BR15" s="682"/>
      <c r="BS15" s="688" t="s">
        <v>174</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532680</v>
      </c>
      <c r="CS15" s="680"/>
      <c r="CT15" s="680"/>
      <c r="CU15" s="680"/>
      <c r="CV15" s="680"/>
      <c r="CW15" s="680"/>
      <c r="CX15" s="680"/>
      <c r="CY15" s="681"/>
      <c r="CZ15" s="682">
        <v>9.1</v>
      </c>
      <c r="DA15" s="682"/>
      <c r="DB15" s="682"/>
      <c r="DC15" s="682"/>
      <c r="DD15" s="688">
        <v>12638</v>
      </c>
      <c r="DE15" s="680"/>
      <c r="DF15" s="680"/>
      <c r="DG15" s="680"/>
      <c r="DH15" s="680"/>
      <c r="DI15" s="680"/>
      <c r="DJ15" s="680"/>
      <c r="DK15" s="680"/>
      <c r="DL15" s="680"/>
      <c r="DM15" s="680"/>
      <c r="DN15" s="680"/>
      <c r="DO15" s="680"/>
      <c r="DP15" s="681"/>
      <c r="DQ15" s="688">
        <v>484458</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174</v>
      </c>
      <c r="S16" s="680"/>
      <c r="T16" s="680"/>
      <c r="U16" s="680"/>
      <c r="V16" s="680"/>
      <c r="W16" s="680"/>
      <c r="X16" s="680"/>
      <c r="Y16" s="681"/>
      <c r="Z16" s="682" t="s">
        <v>232</v>
      </c>
      <c r="AA16" s="682"/>
      <c r="AB16" s="682"/>
      <c r="AC16" s="682"/>
      <c r="AD16" s="683" t="s">
        <v>232</v>
      </c>
      <c r="AE16" s="683"/>
      <c r="AF16" s="683"/>
      <c r="AG16" s="683"/>
      <c r="AH16" s="683"/>
      <c r="AI16" s="683"/>
      <c r="AJ16" s="683"/>
      <c r="AK16" s="683"/>
      <c r="AL16" s="684" t="s">
        <v>232</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232</v>
      </c>
      <c r="BH16" s="680"/>
      <c r="BI16" s="680"/>
      <c r="BJ16" s="680"/>
      <c r="BK16" s="680"/>
      <c r="BL16" s="680"/>
      <c r="BM16" s="680"/>
      <c r="BN16" s="681"/>
      <c r="BO16" s="682" t="s">
        <v>174</v>
      </c>
      <c r="BP16" s="682"/>
      <c r="BQ16" s="682"/>
      <c r="BR16" s="682"/>
      <c r="BS16" s="688" t="s">
        <v>232</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15927</v>
      </c>
      <c r="CS16" s="680"/>
      <c r="CT16" s="680"/>
      <c r="CU16" s="680"/>
      <c r="CV16" s="680"/>
      <c r="CW16" s="680"/>
      <c r="CX16" s="680"/>
      <c r="CY16" s="681"/>
      <c r="CZ16" s="682">
        <v>0.3</v>
      </c>
      <c r="DA16" s="682"/>
      <c r="DB16" s="682"/>
      <c r="DC16" s="682"/>
      <c r="DD16" s="688" t="s">
        <v>232</v>
      </c>
      <c r="DE16" s="680"/>
      <c r="DF16" s="680"/>
      <c r="DG16" s="680"/>
      <c r="DH16" s="680"/>
      <c r="DI16" s="680"/>
      <c r="DJ16" s="680"/>
      <c r="DK16" s="680"/>
      <c r="DL16" s="680"/>
      <c r="DM16" s="680"/>
      <c r="DN16" s="680"/>
      <c r="DO16" s="680"/>
      <c r="DP16" s="681"/>
      <c r="DQ16" s="688">
        <v>15927</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1088</v>
      </c>
      <c r="S17" s="680"/>
      <c r="T17" s="680"/>
      <c r="U17" s="680"/>
      <c r="V17" s="680"/>
      <c r="W17" s="680"/>
      <c r="X17" s="680"/>
      <c r="Y17" s="681"/>
      <c r="Z17" s="682">
        <v>0</v>
      </c>
      <c r="AA17" s="682"/>
      <c r="AB17" s="682"/>
      <c r="AC17" s="682"/>
      <c r="AD17" s="683">
        <v>1088</v>
      </c>
      <c r="AE17" s="683"/>
      <c r="AF17" s="683"/>
      <c r="AG17" s="683"/>
      <c r="AH17" s="683"/>
      <c r="AI17" s="683"/>
      <c r="AJ17" s="683"/>
      <c r="AK17" s="683"/>
      <c r="AL17" s="684">
        <v>0</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174</v>
      </c>
      <c r="BP17" s="682"/>
      <c r="BQ17" s="682"/>
      <c r="BR17" s="682"/>
      <c r="BS17" s="688" t="s">
        <v>174</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887983</v>
      </c>
      <c r="CS17" s="680"/>
      <c r="CT17" s="680"/>
      <c r="CU17" s="680"/>
      <c r="CV17" s="680"/>
      <c r="CW17" s="680"/>
      <c r="CX17" s="680"/>
      <c r="CY17" s="681"/>
      <c r="CZ17" s="682">
        <v>15.2</v>
      </c>
      <c r="DA17" s="682"/>
      <c r="DB17" s="682"/>
      <c r="DC17" s="682"/>
      <c r="DD17" s="688" t="s">
        <v>174</v>
      </c>
      <c r="DE17" s="680"/>
      <c r="DF17" s="680"/>
      <c r="DG17" s="680"/>
      <c r="DH17" s="680"/>
      <c r="DI17" s="680"/>
      <c r="DJ17" s="680"/>
      <c r="DK17" s="680"/>
      <c r="DL17" s="680"/>
      <c r="DM17" s="680"/>
      <c r="DN17" s="680"/>
      <c r="DO17" s="680"/>
      <c r="DP17" s="681"/>
      <c r="DQ17" s="688">
        <v>875997</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3321129</v>
      </c>
      <c r="S18" s="680"/>
      <c r="T18" s="680"/>
      <c r="U18" s="680"/>
      <c r="V18" s="680"/>
      <c r="W18" s="680"/>
      <c r="X18" s="680"/>
      <c r="Y18" s="681"/>
      <c r="Z18" s="682">
        <v>54.2</v>
      </c>
      <c r="AA18" s="682"/>
      <c r="AB18" s="682"/>
      <c r="AC18" s="682"/>
      <c r="AD18" s="683">
        <v>3125804</v>
      </c>
      <c r="AE18" s="683"/>
      <c r="AF18" s="683"/>
      <c r="AG18" s="683"/>
      <c r="AH18" s="683"/>
      <c r="AI18" s="683"/>
      <c r="AJ18" s="683"/>
      <c r="AK18" s="683"/>
      <c r="AL18" s="684">
        <v>80.099999999999994</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174</v>
      </c>
      <c r="BH18" s="680"/>
      <c r="BI18" s="680"/>
      <c r="BJ18" s="680"/>
      <c r="BK18" s="680"/>
      <c r="BL18" s="680"/>
      <c r="BM18" s="680"/>
      <c r="BN18" s="681"/>
      <c r="BO18" s="682" t="s">
        <v>232</v>
      </c>
      <c r="BP18" s="682"/>
      <c r="BQ18" s="682"/>
      <c r="BR18" s="682"/>
      <c r="BS18" s="688" t="s">
        <v>174</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232</v>
      </c>
      <c r="DA18" s="682"/>
      <c r="DB18" s="682"/>
      <c r="DC18" s="682"/>
      <c r="DD18" s="688" t="s">
        <v>174</v>
      </c>
      <c r="DE18" s="680"/>
      <c r="DF18" s="680"/>
      <c r="DG18" s="680"/>
      <c r="DH18" s="680"/>
      <c r="DI18" s="680"/>
      <c r="DJ18" s="680"/>
      <c r="DK18" s="680"/>
      <c r="DL18" s="680"/>
      <c r="DM18" s="680"/>
      <c r="DN18" s="680"/>
      <c r="DO18" s="680"/>
      <c r="DP18" s="681"/>
      <c r="DQ18" s="688" t="s">
        <v>174</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3125804</v>
      </c>
      <c r="S19" s="680"/>
      <c r="T19" s="680"/>
      <c r="U19" s="680"/>
      <c r="V19" s="680"/>
      <c r="W19" s="680"/>
      <c r="X19" s="680"/>
      <c r="Y19" s="681"/>
      <c r="Z19" s="682">
        <v>51</v>
      </c>
      <c r="AA19" s="682"/>
      <c r="AB19" s="682"/>
      <c r="AC19" s="682"/>
      <c r="AD19" s="683">
        <v>3125804</v>
      </c>
      <c r="AE19" s="683"/>
      <c r="AF19" s="683"/>
      <c r="AG19" s="683"/>
      <c r="AH19" s="683"/>
      <c r="AI19" s="683"/>
      <c r="AJ19" s="683"/>
      <c r="AK19" s="683"/>
      <c r="AL19" s="684">
        <v>80.099999999999994</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16595</v>
      </c>
      <c r="BH19" s="680"/>
      <c r="BI19" s="680"/>
      <c r="BJ19" s="680"/>
      <c r="BK19" s="680"/>
      <c r="BL19" s="680"/>
      <c r="BM19" s="680"/>
      <c r="BN19" s="681"/>
      <c r="BO19" s="682">
        <v>2.9</v>
      </c>
      <c r="BP19" s="682"/>
      <c r="BQ19" s="682"/>
      <c r="BR19" s="682"/>
      <c r="BS19" s="688" t="s">
        <v>232</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232</v>
      </c>
      <c r="DA19" s="682"/>
      <c r="DB19" s="682"/>
      <c r="DC19" s="682"/>
      <c r="DD19" s="688" t="s">
        <v>174</v>
      </c>
      <c r="DE19" s="680"/>
      <c r="DF19" s="680"/>
      <c r="DG19" s="680"/>
      <c r="DH19" s="680"/>
      <c r="DI19" s="680"/>
      <c r="DJ19" s="680"/>
      <c r="DK19" s="680"/>
      <c r="DL19" s="680"/>
      <c r="DM19" s="680"/>
      <c r="DN19" s="680"/>
      <c r="DO19" s="680"/>
      <c r="DP19" s="681"/>
      <c r="DQ19" s="688" t="s">
        <v>174</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195189</v>
      </c>
      <c r="S20" s="680"/>
      <c r="T20" s="680"/>
      <c r="U20" s="680"/>
      <c r="V20" s="680"/>
      <c r="W20" s="680"/>
      <c r="X20" s="680"/>
      <c r="Y20" s="681"/>
      <c r="Z20" s="682">
        <v>3.2</v>
      </c>
      <c r="AA20" s="682"/>
      <c r="AB20" s="682"/>
      <c r="AC20" s="682"/>
      <c r="AD20" s="683" t="s">
        <v>174</v>
      </c>
      <c r="AE20" s="683"/>
      <c r="AF20" s="683"/>
      <c r="AG20" s="683"/>
      <c r="AH20" s="683"/>
      <c r="AI20" s="683"/>
      <c r="AJ20" s="683"/>
      <c r="AK20" s="683"/>
      <c r="AL20" s="684" t="s">
        <v>174</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16595</v>
      </c>
      <c r="BH20" s="680"/>
      <c r="BI20" s="680"/>
      <c r="BJ20" s="680"/>
      <c r="BK20" s="680"/>
      <c r="BL20" s="680"/>
      <c r="BM20" s="680"/>
      <c r="BN20" s="681"/>
      <c r="BO20" s="682">
        <v>2.9</v>
      </c>
      <c r="BP20" s="682"/>
      <c r="BQ20" s="682"/>
      <c r="BR20" s="682"/>
      <c r="BS20" s="688" t="s">
        <v>232</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5832009</v>
      </c>
      <c r="CS20" s="680"/>
      <c r="CT20" s="680"/>
      <c r="CU20" s="680"/>
      <c r="CV20" s="680"/>
      <c r="CW20" s="680"/>
      <c r="CX20" s="680"/>
      <c r="CY20" s="681"/>
      <c r="CZ20" s="682">
        <v>100</v>
      </c>
      <c r="DA20" s="682"/>
      <c r="DB20" s="682"/>
      <c r="DC20" s="682"/>
      <c r="DD20" s="688">
        <v>555287</v>
      </c>
      <c r="DE20" s="680"/>
      <c r="DF20" s="680"/>
      <c r="DG20" s="680"/>
      <c r="DH20" s="680"/>
      <c r="DI20" s="680"/>
      <c r="DJ20" s="680"/>
      <c r="DK20" s="680"/>
      <c r="DL20" s="680"/>
      <c r="DM20" s="680"/>
      <c r="DN20" s="680"/>
      <c r="DO20" s="680"/>
      <c r="DP20" s="681"/>
      <c r="DQ20" s="688">
        <v>4419801</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v>136</v>
      </c>
      <c r="S21" s="680"/>
      <c r="T21" s="680"/>
      <c r="U21" s="680"/>
      <c r="V21" s="680"/>
      <c r="W21" s="680"/>
      <c r="X21" s="680"/>
      <c r="Y21" s="681"/>
      <c r="Z21" s="682">
        <v>0</v>
      </c>
      <c r="AA21" s="682"/>
      <c r="AB21" s="682"/>
      <c r="AC21" s="682"/>
      <c r="AD21" s="683" t="s">
        <v>232</v>
      </c>
      <c r="AE21" s="683"/>
      <c r="AF21" s="683"/>
      <c r="AG21" s="683"/>
      <c r="AH21" s="683"/>
      <c r="AI21" s="683"/>
      <c r="AJ21" s="683"/>
      <c r="AK21" s="683"/>
      <c r="AL21" s="684" t="s">
        <v>174</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16595</v>
      </c>
      <c r="BH21" s="680"/>
      <c r="BI21" s="680"/>
      <c r="BJ21" s="680"/>
      <c r="BK21" s="680"/>
      <c r="BL21" s="680"/>
      <c r="BM21" s="680"/>
      <c r="BN21" s="681"/>
      <c r="BO21" s="682">
        <v>2.9</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4093739</v>
      </c>
      <c r="S22" s="680"/>
      <c r="T22" s="680"/>
      <c r="U22" s="680"/>
      <c r="V22" s="680"/>
      <c r="W22" s="680"/>
      <c r="X22" s="680"/>
      <c r="Y22" s="681"/>
      <c r="Z22" s="682">
        <v>66.900000000000006</v>
      </c>
      <c r="AA22" s="682"/>
      <c r="AB22" s="682"/>
      <c r="AC22" s="682"/>
      <c r="AD22" s="683">
        <v>3898414</v>
      </c>
      <c r="AE22" s="683"/>
      <c r="AF22" s="683"/>
      <c r="AG22" s="683"/>
      <c r="AH22" s="683"/>
      <c r="AI22" s="683"/>
      <c r="AJ22" s="683"/>
      <c r="AK22" s="683"/>
      <c r="AL22" s="684">
        <v>99.9</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174</v>
      </c>
      <c r="BH22" s="680"/>
      <c r="BI22" s="680"/>
      <c r="BJ22" s="680"/>
      <c r="BK22" s="680"/>
      <c r="BL22" s="680"/>
      <c r="BM22" s="680"/>
      <c r="BN22" s="681"/>
      <c r="BO22" s="682" t="s">
        <v>174</v>
      </c>
      <c r="BP22" s="682"/>
      <c r="BQ22" s="682"/>
      <c r="BR22" s="682"/>
      <c r="BS22" s="688" t="s">
        <v>174</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645</v>
      </c>
      <c r="S23" s="680"/>
      <c r="T23" s="680"/>
      <c r="U23" s="680"/>
      <c r="V23" s="680"/>
      <c r="W23" s="680"/>
      <c r="X23" s="680"/>
      <c r="Y23" s="681"/>
      <c r="Z23" s="682">
        <v>0</v>
      </c>
      <c r="AA23" s="682"/>
      <c r="AB23" s="682"/>
      <c r="AC23" s="682"/>
      <c r="AD23" s="683">
        <v>645</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174</v>
      </c>
      <c r="BH23" s="680"/>
      <c r="BI23" s="680"/>
      <c r="BJ23" s="680"/>
      <c r="BK23" s="680"/>
      <c r="BL23" s="680"/>
      <c r="BM23" s="680"/>
      <c r="BN23" s="681"/>
      <c r="BO23" s="682" t="s">
        <v>174</v>
      </c>
      <c r="BP23" s="682"/>
      <c r="BQ23" s="682"/>
      <c r="BR23" s="682"/>
      <c r="BS23" s="688" t="s">
        <v>174</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12464</v>
      </c>
      <c r="S24" s="680"/>
      <c r="T24" s="680"/>
      <c r="U24" s="680"/>
      <c r="V24" s="680"/>
      <c r="W24" s="680"/>
      <c r="X24" s="680"/>
      <c r="Y24" s="681"/>
      <c r="Z24" s="682">
        <v>0.2</v>
      </c>
      <c r="AA24" s="682"/>
      <c r="AB24" s="682"/>
      <c r="AC24" s="682"/>
      <c r="AD24" s="683">
        <v>1</v>
      </c>
      <c r="AE24" s="683"/>
      <c r="AF24" s="683"/>
      <c r="AG24" s="683"/>
      <c r="AH24" s="683"/>
      <c r="AI24" s="683"/>
      <c r="AJ24" s="683"/>
      <c r="AK24" s="683"/>
      <c r="AL24" s="684">
        <v>0</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174</v>
      </c>
      <c r="BH24" s="680"/>
      <c r="BI24" s="680"/>
      <c r="BJ24" s="680"/>
      <c r="BK24" s="680"/>
      <c r="BL24" s="680"/>
      <c r="BM24" s="680"/>
      <c r="BN24" s="681"/>
      <c r="BO24" s="682" t="s">
        <v>174</v>
      </c>
      <c r="BP24" s="682"/>
      <c r="BQ24" s="682"/>
      <c r="BR24" s="682"/>
      <c r="BS24" s="688" t="s">
        <v>232</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2237950</v>
      </c>
      <c r="CS24" s="669"/>
      <c r="CT24" s="669"/>
      <c r="CU24" s="669"/>
      <c r="CV24" s="669"/>
      <c r="CW24" s="669"/>
      <c r="CX24" s="669"/>
      <c r="CY24" s="670"/>
      <c r="CZ24" s="673">
        <v>38.4</v>
      </c>
      <c r="DA24" s="674"/>
      <c r="DB24" s="674"/>
      <c r="DC24" s="693"/>
      <c r="DD24" s="712">
        <v>1899282</v>
      </c>
      <c r="DE24" s="669"/>
      <c r="DF24" s="669"/>
      <c r="DG24" s="669"/>
      <c r="DH24" s="669"/>
      <c r="DI24" s="669"/>
      <c r="DJ24" s="669"/>
      <c r="DK24" s="670"/>
      <c r="DL24" s="712">
        <v>1893239</v>
      </c>
      <c r="DM24" s="669"/>
      <c r="DN24" s="669"/>
      <c r="DO24" s="669"/>
      <c r="DP24" s="669"/>
      <c r="DQ24" s="669"/>
      <c r="DR24" s="669"/>
      <c r="DS24" s="669"/>
      <c r="DT24" s="669"/>
      <c r="DU24" s="669"/>
      <c r="DV24" s="670"/>
      <c r="DW24" s="673">
        <v>46.7</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88305</v>
      </c>
      <c r="S25" s="680"/>
      <c r="T25" s="680"/>
      <c r="U25" s="680"/>
      <c r="V25" s="680"/>
      <c r="W25" s="680"/>
      <c r="X25" s="680"/>
      <c r="Y25" s="681"/>
      <c r="Z25" s="682">
        <v>1.4</v>
      </c>
      <c r="AA25" s="682"/>
      <c r="AB25" s="682"/>
      <c r="AC25" s="682"/>
      <c r="AD25" s="683">
        <v>1089</v>
      </c>
      <c r="AE25" s="683"/>
      <c r="AF25" s="683"/>
      <c r="AG25" s="683"/>
      <c r="AH25" s="683"/>
      <c r="AI25" s="683"/>
      <c r="AJ25" s="683"/>
      <c r="AK25" s="683"/>
      <c r="AL25" s="684">
        <v>0</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174</v>
      </c>
      <c r="BH25" s="680"/>
      <c r="BI25" s="680"/>
      <c r="BJ25" s="680"/>
      <c r="BK25" s="680"/>
      <c r="BL25" s="680"/>
      <c r="BM25" s="680"/>
      <c r="BN25" s="681"/>
      <c r="BO25" s="682" t="s">
        <v>174</v>
      </c>
      <c r="BP25" s="682"/>
      <c r="BQ25" s="682"/>
      <c r="BR25" s="682"/>
      <c r="BS25" s="688" t="s">
        <v>232</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860122</v>
      </c>
      <c r="CS25" s="715"/>
      <c r="CT25" s="715"/>
      <c r="CU25" s="715"/>
      <c r="CV25" s="715"/>
      <c r="CW25" s="715"/>
      <c r="CX25" s="715"/>
      <c r="CY25" s="716"/>
      <c r="CZ25" s="684">
        <v>14.7</v>
      </c>
      <c r="DA25" s="713"/>
      <c r="DB25" s="713"/>
      <c r="DC25" s="717"/>
      <c r="DD25" s="688">
        <v>801048</v>
      </c>
      <c r="DE25" s="715"/>
      <c r="DF25" s="715"/>
      <c r="DG25" s="715"/>
      <c r="DH25" s="715"/>
      <c r="DI25" s="715"/>
      <c r="DJ25" s="715"/>
      <c r="DK25" s="716"/>
      <c r="DL25" s="688">
        <v>798170</v>
      </c>
      <c r="DM25" s="715"/>
      <c r="DN25" s="715"/>
      <c r="DO25" s="715"/>
      <c r="DP25" s="715"/>
      <c r="DQ25" s="715"/>
      <c r="DR25" s="715"/>
      <c r="DS25" s="715"/>
      <c r="DT25" s="715"/>
      <c r="DU25" s="715"/>
      <c r="DV25" s="716"/>
      <c r="DW25" s="684">
        <v>19.7</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13786</v>
      </c>
      <c r="S26" s="680"/>
      <c r="T26" s="680"/>
      <c r="U26" s="680"/>
      <c r="V26" s="680"/>
      <c r="W26" s="680"/>
      <c r="X26" s="680"/>
      <c r="Y26" s="681"/>
      <c r="Z26" s="682">
        <v>0.2</v>
      </c>
      <c r="AA26" s="682"/>
      <c r="AB26" s="682"/>
      <c r="AC26" s="682"/>
      <c r="AD26" s="683" t="s">
        <v>232</v>
      </c>
      <c r="AE26" s="683"/>
      <c r="AF26" s="683"/>
      <c r="AG26" s="683"/>
      <c r="AH26" s="683"/>
      <c r="AI26" s="683"/>
      <c r="AJ26" s="683"/>
      <c r="AK26" s="683"/>
      <c r="AL26" s="684" t="s">
        <v>232</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232</v>
      </c>
      <c r="BP26" s="682"/>
      <c r="BQ26" s="682"/>
      <c r="BR26" s="682"/>
      <c r="BS26" s="688" t="s">
        <v>232</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542272</v>
      </c>
      <c r="CS26" s="680"/>
      <c r="CT26" s="680"/>
      <c r="CU26" s="680"/>
      <c r="CV26" s="680"/>
      <c r="CW26" s="680"/>
      <c r="CX26" s="680"/>
      <c r="CY26" s="681"/>
      <c r="CZ26" s="684">
        <v>9.3000000000000007</v>
      </c>
      <c r="DA26" s="713"/>
      <c r="DB26" s="713"/>
      <c r="DC26" s="717"/>
      <c r="DD26" s="688">
        <v>509433</v>
      </c>
      <c r="DE26" s="680"/>
      <c r="DF26" s="680"/>
      <c r="DG26" s="680"/>
      <c r="DH26" s="680"/>
      <c r="DI26" s="680"/>
      <c r="DJ26" s="680"/>
      <c r="DK26" s="681"/>
      <c r="DL26" s="688" t="s">
        <v>174</v>
      </c>
      <c r="DM26" s="680"/>
      <c r="DN26" s="680"/>
      <c r="DO26" s="680"/>
      <c r="DP26" s="680"/>
      <c r="DQ26" s="680"/>
      <c r="DR26" s="680"/>
      <c r="DS26" s="680"/>
      <c r="DT26" s="680"/>
      <c r="DU26" s="680"/>
      <c r="DV26" s="681"/>
      <c r="DW26" s="684" t="s">
        <v>232</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292510</v>
      </c>
      <c r="S27" s="680"/>
      <c r="T27" s="680"/>
      <c r="U27" s="680"/>
      <c r="V27" s="680"/>
      <c r="W27" s="680"/>
      <c r="X27" s="680"/>
      <c r="Y27" s="681"/>
      <c r="Z27" s="682">
        <v>4.8</v>
      </c>
      <c r="AA27" s="682"/>
      <c r="AB27" s="682"/>
      <c r="AC27" s="682"/>
      <c r="AD27" s="683" t="s">
        <v>232</v>
      </c>
      <c r="AE27" s="683"/>
      <c r="AF27" s="683"/>
      <c r="AG27" s="683"/>
      <c r="AH27" s="683"/>
      <c r="AI27" s="683"/>
      <c r="AJ27" s="683"/>
      <c r="AK27" s="683"/>
      <c r="AL27" s="684" t="s">
        <v>232</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576183</v>
      </c>
      <c r="BH27" s="680"/>
      <c r="BI27" s="680"/>
      <c r="BJ27" s="680"/>
      <c r="BK27" s="680"/>
      <c r="BL27" s="680"/>
      <c r="BM27" s="680"/>
      <c r="BN27" s="681"/>
      <c r="BO27" s="682">
        <v>100</v>
      </c>
      <c r="BP27" s="682"/>
      <c r="BQ27" s="682"/>
      <c r="BR27" s="682"/>
      <c r="BS27" s="688" t="s">
        <v>232</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489845</v>
      </c>
      <c r="CS27" s="715"/>
      <c r="CT27" s="715"/>
      <c r="CU27" s="715"/>
      <c r="CV27" s="715"/>
      <c r="CW27" s="715"/>
      <c r="CX27" s="715"/>
      <c r="CY27" s="716"/>
      <c r="CZ27" s="684">
        <v>8.4</v>
      </c>
      <c r="DA27" s="713"/>
      <c r="DB27" s="713"/>
      <c r="DC27" s="717"/>
      <c r="DD27" s="688">
        <v>222237</v>
      </c>
      <c r="DE27" s="715"/>
      <c r="DF27" s="715"/>
      <c r="DG27" s="715"/>
      <c r="DH27" s="715"/>
      <c r="DI27" s="715"/>
      <c r="DJ27" s="715"/>
      <c r="DK27" s="716"/>
      <c r="DL27" s="688">
        <v>219072</v>
      </c>
      <c r="DM27" s="715"/>
      <c r="DN27" s="715"/>
      <c r="DO27" s="715"/>
      <c r="DP27" s="715"/>
      <c r="DQ27" s="715"/>
      <c r="DR27" s="715"/>
      <c r="DS27" s="715"/>
      <c r="DT27" s="715"/>
      <c r="DU27" s="715"/>
      <c r="DV27" s="716"/>
      <c r="DW27" s="684">
        <v>5.4</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174</v>
      </c>
      <c r="S28" s="680"/>
      <c r="T28" s="680"/>
      <c r="U28" s="680"/>
      <c r="V28" s="680"/>
      <c r="W28" s="680"/>
      <c r="X28" s="680"/>
      <c r="Y28" s="681"/>
      <c r="Z28" s="682" t="s">
        <v>174</v>
      </c>
      <c r="AA28" s="682"/>
      <c r="AB28" s="682"/>
      <c r="AC28" s="682"/>
      <c r="AD28" s="683" t="s">
        <v>174</v>
      </c>
      <c r="AE28" s="683"/>
      <c r="AF28" s="683"/>
      <c r="AG28" s="683"/>
      <c r="AH28" s="683"/>
      <c r="AI28" s="683"/>
      <c r="AJ28" s="683"/>
      <c r="AK28" s="683"/>
      <c r="AL28" s="684" t="s">
        <v>232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887983</v>
      </c>
      <c r="CS28" s="680"/>
      <c r="CT28" s="680"/>
      <c r="CU28" s="680"/>
      <c r="CV28" s="680"/>
      <c r="CW28" s="680"/>
      <c r="CX28" s="680"/>
      <c r="CY28" s="681"/>
      <c r="CZ28" s="684">
        <v>15.2</v>
      </c>
      <c r="DA28" s="713"/>
      <c r="DB28" s="713"/>
      <c r="DC28" s="717"/>
      <c r="DD28" s="688">
        <v>875997</v>
      </c>
      <c r="DE28" s="680"/>
      <c r="DF28" s="680"/>
      <c r="DG28" s="680"/>
      <c r="DH28" s="680"/>
      <c r="DI28" s="680"/>
      <c r="DJ28" s="680"/>
      <c r="DK28" s="681"/>
      <c r="DL28" s="688">
        <v>875997</v>
      </c>
      <c r="DM28" s="680"/>
      <c r="DN28" s="680"/>
      <c r="DO28" s="680"/>
      <c r="DP28" s="680"/>
      <c r="DQ28" s="680"/>
      <c r="DR28" s="680"/>
      <c r="DS28" s="680"/>
      <c r="DT28" s="680"/>
      <c r="DU28" s="680"/>
      <c r="DV28" s="681"/>
      <c r="DW28" s="684">
        <v>21.6</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397553</v>
      </c>
      <c r="S29" s="680"/>
      <c r="T29" s="680"/>
      <c r="U29" s="680"/>
      <c r="V29" s="680"/>
      <c r="W29" s="680"/>
      <c r="X29" s="680"/>
      <c r="Y29" s="681"/>
      <c r="Z29" s="682">
        <v>6.5</v>
      </c>
      <c r="AA29" s="682"/>
      <c r="AB29" s="682"/>
      <c r="AC29" s="682"/>
      <c r="AD29" s="683" t="s">
        <v>232</v>
      </c>
      <c r="AE29" s="683"/>
      <c r="AF29" s="683"/>
      <c r="AG29" s="683"/>
      <c r="AH29" s="683"/>
      <c r="AI29" s="683"/>
      <c r="AJ29" s="683"/>
      <c r="AK29" s="683"/>
      <c r="AL29" s="684" t="s">
        <v>174</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887948</v>
      </c>
      <c r="CS29" s="715"/>
      <c r="CT29" s="715"/>
      <c r="CU29" s="715"/>
      <c r="CV29" s="715"/>
      <c r="CW29" s="715"/>
      <c r="CX29" s="715"/>
      <c r="CY29" s="716"/>
      <c r="CZ29" s="684">
        <v>15.2</v>
      </c>
      <c r="DA29" s="713"/>
      <c r="DB29" s="713"/>
      <c r="DC29" s="717"/>
      <c r="DD29" s="688">
        <v>875962</v>
      </c>
      <c r="DE29" s="715"/>
      <c r="DF29" s="715"/>
      <c r="DG29" s="715"/>
      <c r="DH29" s="715"/>
      <c r="DI29" s="715"/>
      <c r="DJ29" s="715"/>
      <c r="DK29" s="716"/>
      <c r="DL29" s="688">
        <v>875962</v>
      </c>
      <c r="DM29" s="715"/>
      <c r="DN29" s="715"/>
      <c r="DO29" s="715"/>
      <c r="DP29" s="715"/>
      <c r="DQ29" s="715"/>
      <c r="DR29" s="715"/>
      <c r="DS29" s="715"/>
      <c r="DT29" s="715"/>
      <c r="DU29" s="715"/>
      <c r="DV29" s="716"/>
      <c r="DW29" s="684">
        <v>21.6</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22504</v>
      </c>
      <c r="S30" s="680"/>
      <c r="T30" s="680"/>
      <c r="U30" s="680"/>
      <c r="V30" s="680"/>
      <c r="W30" s="680"/>
      <c r="X30" s="680"/>
      <c r="Y30" s="681"/>
      <c r="Z30" s="682">
        <v>0.4</v>
      </c>
      <c r="AA30" s="682"/>
      <c r="AB30" s="682"/>
      <c r="AC30" s="682"/>
      <c r="AD30" s="683" t="s">
        <v>232</v>
      </c>
      <c r="AE30" s="683"/>
      <c r="AF30" s="683"/>
      <c r="AG30" s="683"/>
      <c r="AH30" s="683"/>
      <c r="AI30" s="683"/>
      <c r="AJ30" s="683"/>
      <c r="AK30" s="683"/>
      <c r="AL30" s="684" t="s">
        <v>174</v>
      </c>
      <c r="AM30" s="685"/>
      <c r="AN30" s="685"/>
      <c r="AO30" s="686"/>
      <c r="AP30" s="727" t="s">
        <v>313</v>
      </c>
      <c r="AQ30" s="728"/>
      <c r="AR30" s="728"/>
      <c r="AS30" s="728"/>
      <c r="AT30" s="733" t="s">
        <v>314</v>
      </c>
      <c r="AU30" s="230"/>
      <c r="AV30" s="230"/>
      <c r="AW30" s="230"/>
      <c r="AX30" s="665" t="s">
        <v>189</v>
      </c>
      <c r="AY30" s="666"/>
      <c r="AZ30" s="666"/>
      <c r="BA30" s="666"/>
      <c r="BB30" s="666"/>
      <c r="BC30" s="666"/>
      <c r="BD30" s="666"/>
      <c r="BE30" s="666"/>
      <c r="BF30" s="667"/>
      <c r="BG30" s="739">
        <v>98.7</v>
      </c>
      <c r="BH30" s="740"/>
      <c r="BI30" s="740"/>
      <c r="BJ30" s="740"/>
      <c r="BK30" s="740"/>
      <c r="BL30" s="740"/>
      <c r="BM30" s="674">
        <v>94.5</v>
      </c>
      <c r="BN30" s="740"/>
      <c r="BO30" s="740"/>
      <c r="BP30" s="740"/>
      <c r="BQ30" s="741"/>
      <c r="BR30" s="739">
        <v>98.5</v>
      </c>
      <c r="BS30" s="740"/>
      <c r="BT30" s="740"/>
      <c r="BU30" s="740"/>
      <c r="BV30" s="740"/>
      <c r="BW30" s="740"/>
      <c r="BX30" s="674">
        <v>94.5</v>
      </c>
      <c r="BY30" s="740"/>
      <c r="BZ30" s="740"/>
      <c r="CA30" s="740"/>
      <c r="CB30" s="741"/>
      <c r="CD30" s="744"/>
      <c r="CE30" s="745"/>
      <c r="CF30" s="694" t="s">
        <v>315</v>
      </c>
      <c r="CG30" s="695"/>
      <c r="CH30" s="695"/>
      <c r="CI30" s="695"/>
      <c r="CJ30" s="695"/>
      <c r="CK30" s="695"/>
      <c r="CL30" s="695"/>
      <c r="CM30" s="695"/>
      <c r="CN30" s="695"/>
      <c r="CO30" s="695"/>
      <c r="CP30" s="695"/>
      <c r="CQ30" s="696"/>
      <c r="CR30" s="679">
        <v>842179</v>
      </c>
      <c r="CS30" s="680"/>
      <c r="CT30" s="680"/>
      <c r="CU30" s="680"/>
      <c r="CV30" s="680"/>
      <c r="CW30" s="680"/>
      <c r="CX30" s="680"/>
      <c r="CY30" s="681"/>
      <c r="CZ30" s="684">
        <v>14.4</v>
      </c>
      <c r="DA30" s="713"/>
      <c r="DB30" s="713"/>
      <c r="DC30" s="717"/>
      <c r="DD30" s="688">
        <v>830193</v>
      </c>
      <c r="DE30" s="680"/>
      <c r="DF30" s="680"/>
      <c r="DG30" s="680"/>
      <c r="DH30" s="680"/>
      <c r="DI30" s="680"/>
      <c r="DJ30" s="680"/>
      <c r="DK30" s="681"/>
      <c r="DL30" s="688">
        <v>830193</v>
      </c>
      <c r="DM30" s="680"/>
      <c r="DN30" s="680"/>
      <c r="DO30" s="680"/>
      <c r="DP30" s="680"/>
      <c r="DQ30" s="680"/>
      <c r="DR30" s="680"/>
      <c r="DS30" s="680"/>
      <c r="DT30" s="680"/>
      <c r="DU30" s="680"/>
      <c r="DV30" s="681"/>
      <c r="DW30" s="684">
        <v>20.5</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30853</v>
      </c>
      <c r="S31" s="680"/>
      <c r="T31" s="680"/>
      <c r="U31" s="680"/>
      <c r="V31" s="680"/>
      <c r="W31" s="680"/>
      <c r="X31" s="680"/>
      <c r="Y31" s="681"/>
      <c r="Z31" s="682">
        <v>0.5</v>
      </c>
      <c r="AA31" s="682"/>
      <c r="AB31" s="682"/>
      <c r="AC31" s="682"/>
      <c r="AD31" s="683" t="s">
        <v>232</v>
      </c>
      <c r="AE31" s="683"/>
      <c r="AF31" s="683"/>
      <c r="AG31" s="683"/>
      <c r="AH31" s="683"/>
      <c r="AI31" s="683"/>
      <c r="AJ31" s="683"/>
      <c r="AK31" s="683"/>
      <c r="AL31" s="684" t="s">
        <v>232</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98.9</v>
      </c>
      <c r="BH31" s="715"/>
      <c r="BI31" s="715"/>
      <c r="BJ31" s="715"/>
      <c r="BK31" s="715"/>
      <c r="BL31" s="715"/>
      <c r="BM31" s="685">
        <v>95.5</v>
      </c>
      <c r="BN31" s="737"/>
      <c r="BO31" s="737"/>
      <c r="BP31" s="737"/>
      <c r="BQ31" s="738"/>
      <c r="BR31" s="736">
        <v>98.6</v>
      </c>
      <c r="BS31" s="715"/>
      <c r="BT31" s="715"/>
      <c r="BU31" s="715"/>
      <c r="BV31" s="715"/>
      <c r="BW31" s="715"/>
      <c r="BX31" s="685">
        <v>95.5</v>
      </c>
      <c r="BY31" s="737"/>
      <c r="BZ31" s="737"/>
      <c r="CA31" s="737"/>
      <c r="CB31" s="738"/>
      <c r="CD31" s="744"/>
      <c r="CE31" s="745"/>
      <c r="CF31" s="694" t="s">
        <v>319</v>
      </c>
      <c r="CG31" s="695"/>
      <c r="CH31" s="695"/>
      <c r="CI31" s="695"/>
      <c r="CJ31" s="695"/>
      <c r="CK31" s="695"/>
      <c r="CL31" s="695"/>
      <c r="CM31" s="695"/>
      <c r="CN31" s="695"/>
      <c r="CO31" s="695"/>
      <c r="CP31" s="695"/>
      <c r="CQ31" s="696"/>
      <c r="CR31" s="679">
        <v>45769</v>
      </c>
      <c r="CS31" s="715"/>
      <c r="CT31" s="715"/>
      <c r="CU31" s="715"/>
      <c r="CV31" s="715"/>
      <c r="CW31" s="715"/>
      <c r="CX31" s="715"/>
      <c r="CY31" s="716"/>
      <c r="CZ31" s="684">
        <v>0.8</v>
      </c>
      <c r="DA31" s="713"/>
      <c r="DB31" s="713"/>
      <c r="DC31" s="717"/>
      <c r="DD31" s="688">
        <v>45769</v>
      </c>
      <c r="DE31" s="715"/>
      <c r="DF31" s="715"/>
      <c r="DG31" s="715"/>
      <c r="DH31" s="715"/>
      <c r="DI31" s="715"/>
      <c r="DJ31" s="715"/>
      <c r="DK31" s="716"/>
      <c r="DL31" s="688">
        <v>45769</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175777</v>
      </c>
      <c r="S32" s="680"/>
      <c r="T32" s="680"/>
      <c r="U32" s="680"/>
      <c r="V32" s="680"/>
      <c r="W32" s="680"/>
      <c r="X32" s="680"/>
      <c r="Y32" s="681"/>
      <c r="Z32" s="682">
        <v>2.9</v>
      </c>
      <c r="AA32" s="682"/>
      <c r="AB32" s="682"/>
      <c r="AC32" s="682"/>
      <c r="AD32" s="683" t="s">
        <v>174</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98.1</v>
      </c>
      <c r="BH32" s="749"/>
      <c r="BI32" s="749"/>
      <c r="BJ32" s="749"/>
      <c r="BK32" s="749"/>
      <c r="BL32" s="749"/>
      <c r="BM32" s="750">
        <v>92.2</v>
      </c>
      <c r="BN32" s="749"/>
      <c r="BO32" s="749"/>
      <c r="BP32" s="749"/>
      <c r="BQ32" s="751"/>
      <c r="BR32" s="748">
        <v>98.1</v>
      </c>
      <c r="BS32" s="749"/>
      <c r="BT32" s="749"/>
      <c r="BU32" s="749"/>
      <c r="BV32" s="749"/>
      <c r="BW32" s="749"/>
      <c r="BX32" s="750">
        <v>92.2</v>
      </c>
      <c r="BY32" s="749"/>
      <c r="BZ32" s="749"/>
      <c r="CA32" s="749"/>
      <c r="CB32" s="751"/>
      <c r="CD32" s="746"/>
      <c r="CE32" s="747"/>
      <c r="CF32" s="694" t="s">
        <v>322</v>
      </c>
      <c r="CG32" s="695"/>
      <c r="CH32" s="695"/>
      <c r="CI32" s="695"/>
      <c r="CJ32" s="695"/>
      <c r="CK32" s="695"/>
      <c r="CL32" s="695"/>
      <c r="CM32" s="695"/>
      <c r="CN32" s="695"/>
      <c r="CO32" s="695"/>
      <c r="CP32" s="695"/>
      <c r="CQ32" s="696"/>
      <c r="CR32" s="679">
        <v>35</v>
      </c>
      <c r="CS32" s="680"/>
      <c r="CT32" s="680"/>
      <c r="CU32" s="680"/>
      <c r="CV32" s="680"/>
      <c r="CW32" s="680"/>
      <c r="CX32" s="680"/>
      <c r="CY32" s="681"/>
      <c r="CZ32" s="684">
        <v>0</v>
      </c>
      <c r="DA32" s="713"/>
      <c r="DB32" s="713"/>
      <c r="DC32" s="717"/>
      <c r="DD32" s="688">
        <v>35</v>
      </c>
      <c r="DE32" s="680"/>
      <c r="DF32" s="680"/>
      <c r="DG32" s="680"/>
      <c r="DH32" s="680"/>
      <c r="DI32" s="680"/>
      <c r="DJ32" s="680"/>
      <c r="DK32" s="681"/>
      <c r="DL32" s="688">
        <v>35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272144</v>
      </c>
      <c r="S33" s="680"/>
      <c r="T33" s="680"/>
      <c r="U33" s="680"/>
      <c r="V33" s="680"/>
      <c r="W33" s="680"/>
      <c r="X33" s="680"/>
      <c r="Y33" s="681"/>
      <c r="Z33" s="682">
        <v>4.4000000000000004</v>
      </c>
      <c r="AA33" s="682"/>
      <c r="AB33" s="682"/>
      <c r="AC33" s="682"/>
      <c r="AD33" s="683" t="s">
        <v>174</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3022845</v>
      </c>
      <c r="CS33" s="715"/>
      <c r="CT33" s="715"/>
      <c r="CU33" s="715"/>
      <c r="CV33" s="715"/>
      <c r="CW33" s="715"/>
      <c r="CX33" s="715"/>
      <c r="CY33" s="716"/>
      <c r="CZ33" s="684">
        <v>51.8</v>
      </c>
      <c r="DA33" s="713"/>
      <c r="DB33" s="713"/>
      <c r="DC33" s="717"/>
      <c r="DD33" s="688">
        <v>2309309</v>
      </c>
      <c r="DE33" s="715"/>
      <c r="DF33" s="715"/>
      <c r="DG33" s="715"/>
      <c r="DH33" s="715"/>
      <c r="DI33" s="715"/>
      <c r="DJ33" s="715"/>
      <c r="DK33" s="716"/>
      <c r="DL33" s="688">
        <v>1899939</v>
      </c>
      <c r="DM33" s="715"/>
      <c r="DN33" s="715"/>
      <c r="DO33" s="715"/>
      <c r="DP33" s="715"/>
      <c r="DQ33" s="715"/>
      <c r="DR33" s="715"/>
      <c r="DS33" s="715"/>
      <c r="DT33" s="715"/>
      <c r="DU33" s="715"/>
      <c r="DV33" s="716"/>
      <c r="DW33" s="684">
        <v>46.9</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299419</v>
      </c>
      <c r="S34" s="680"/>
      <c r="T34" s="680"/>
      <c r="U34" s="680"/>
      <c r="V34" s="680"/>
      <c r="W34" s="680"/>
      <c r="X34" s="680"/>
      <c r="Y34" s="681"/>
      <c r="Z34" s="682">
        <v>4.9000000000000004</v>
      </c>
      <c r="AA34" s="682"/>
      <c r="AB34" s="682"/>
      <c r="AC34" s="682"/>
      <c r="AD34" s="683">
        <v>1806</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946952</v>
      </c>
      <c r="CS34" s="680"/>
      <c r="CT34" s="680"/>
      <c r="CU34" s="680"/>
      <c r="CV34" s="680"/>
      <c r="CW34" s="680"/>
      <c r="CX34" s="680"/>
      <c r="CY34" s="681"/>
      <c r="CZ34" s="684">
        <v>16.2</v>
      </c>
      <c r="DA34" s="713"/>
      <c r="DB34" s="713"/>
      <c r="DC34" s="717"/>
      <c r="DD34" s="688">
        <v>758205</v>
      </c>
      <c r="DE34" s="680"/>
      <c r="DF34" s="680"/>
      <c r="DG34" s="680"/>
      <c r="DH34" s="680"/>
      <c r="DI34" s="680"/>
      <c r="DJ34" s="680"/>
      <c r="DK34" s="681"/>
      <c r="DL34" s="688">
        <v>663258</v>
      </c>
      <c r="DM34" s="680"/>
      <c r="DN34" s="680"/>
      <c r="DO34" s="680"/>
      <c r="DP34" s="680"/>
      <c r="DQ34" s="680"/>
      <c r="DR34" s="680"/>
      <c r="DS34" s="680"/>
      <c r="DT34" s="680"/>
      <c r="DU34" s="680"/>
      <c r="DV34" s="681"/>
      <c r="DW34" s="684">
        <v>16.399999999999999</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423900</v>
      </c>
      <c r="S35" s="680"/>
      <c r="T35" s="680"/>
      <c r="U35" s="680"/>
      <c r="V35" s="680"/>
      <c r="W35" s="680"/>
      <c r="X35" s="680"/>
      <c r="Y35" s="681"/>
      <c r="Z35" s="682">
        <v>6.9</v>
      </c>
      <c r="AA35" s="682"/>
      <c r="AB35" s="682"/>
      <c r="AC35" s="682"/>
      <c r="AD35" s="683" t="s">
        <v>232</v>
      </c>
      <c r="AE35" s="683"/>
      <c r="AF35" s="683"/>
      <c r="AG35" s="683"/>
      <c r="AH35" s="683"/>
      <c r="AI35" s="683"/>
      <c r="AJ35" s="683"/>
      <c r="AK35" s="683"/>
      <c r="AL35" s="684" t="s">
        <v>174</v>
      </c>
      <c r="AM35" s="685"/>
      <c r="AN35" s="685"/>
      <c r="AO35" s="686"/>
      <c r="AP35" s="234"/>
      <c r="AQ35" s="752" t="s">
        <v>330</v>
      </c>
      <c r="AR35" s="753"/>
      <c r="AS35" s="753"/>
      <c r="AT35" s="753"/>
      <c r="AU35" s="753"/>
      <c r="AV35" s="753"/>
      <c r="AW35" s="753"/>
      <c r="AX35" s="753"/>
      <c r="AY35" s="754"/>
      <c r="AZ35" s="668">
        <v>791491</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22420</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115182</v>
      </c>
      <c r="CS35" s="715"/>
      <c r="CT35" s="715"/>
      <c r="CU35" s="715"/>
      <c r="CV35" s="715"/>
      <c r="CW35" s="715"/>
      <c r="CX35" s="715"/>
      <c r="CY35" s="716"/>
      <c r="CZ35" s="684">
        <v>2</v>
      </c>
      <c r="DA35" s="713"/>
      <c r="DB35" s="713"/>
      <c r="DC35" s="717"/>
      <c r="DD35" s="688">
        <v>111458</v>
      </c>
      <c r="DE35" s="715"/>
      <c r="DF35" s="715"/>
      <c r="DG35" s="715"/>
      <c r="DH35" s="715"/>
      <c r="DI35" s="715"/>
      <c r="DJ35" s="715"/>
      <c r="DK35" s="716"/>
      <c r="DL35" s="688">
        <v>111458</v>
      </c>
      <c r="DM35" s="715"/>
      <c r="DN35" s="715"/>
      <c r="DO35" s="715"/>
      <c r="DP35" s="715"/>
      <c r="DQ35" s="715"/>
      <c r="DR35" s="715"/>
      <c r="DS35" s="715"/>
      <c r="DT35" s="715"/>
      <c r="DU35" s="715"/>
      <c r="DV35" s="716"/>
      <c r="DW35" s="684">
        <v>2.8</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174</v>
      </c>
      <c r="AM36" s="685"/>
      <c r="AN36" s="685"/>
      <c r="AO36" s="686"/>
      <c r="AQ36" s="756" t="s">
        <v>334</v>
      </c>
      <c r="AR36" s="757"/>
      <c r="AS36" s="757"/>
      <c r="AT36" s="757"/>
      <c r="AU36" s="757"/>
      <c r="AV36" s="757"/>
      <c r="AW36" s="757"/>
      <c r="AX36" s="757"/>
      <c r="AY36" s="758"/>
      <c r="AZ36" s="679">
        <v>283667</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8857</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808741</v>
      </c>
      <c r="CS36" s="680"/>
      <c r="CT36" s="680"/>
      <c r="CU36" s="680"/>
      <c r="CV36" s="680"/>
      <c r="CW36" s="680"/>
      <c r="CX36" s="680"/>
      <c r="CY36" s="681"/>
      <c r="CZ36" s="684">
        <v>13.9</v>
      </c>
      <c r="DA36" s="713"/>
      <c r="DB36" s="713"/>
      <c r="DC36" s="717"/>
      <c r="DD36" s="688">
        <v>597046</v>
      </c>
      <c r="DE36" s="680"/>
      <c r="DF36" s="680"/>
      <c r="DG36" s="680"/>
      <c r="DH36" s="680"/>
      <c r="DI36" s="680"/>
      <c r="DJ36" s="680"/>
      <c r="DK36" s="681"/>
      <c r="DL36" s="688">
        <v>511312</v>
      </c>
      <c r="DM36" s="680"/>
      <c r="DN36" s="680"/>
      <c r="DO36" s="680"/>
      <c r="DP36" s="680"/>
      <c r="DQ36" s="680"/>
      <c r="DR36" s="680"/>
      <c r="DS36" s="680"/>
      <c r="DT36" s="680"/>
      <c r="DU36" s="680"/>
      <c r="DV36" s="681"/>
      <c r="DW36" s="684">
        <v>12.6</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150100</v>
      </c>
      <c r="S37" s="680"/>
      <c r="T37" s="680"/>
      <c r="U37" s="680"/>
      <c r="V37" s="680"/>
      <c r="W37" s="680"/>
      <c r="X37" s="680"/>
      <c r="Y37" s="681"/>
      <c r="Z37" s="682">
        <v>2.5</v>
      </c>
      <c r="AA37" s="682"/>
      <c r="AB37" s="682"/>
      <c r="AC37" s="682"/>
      <c r="AD37" s="683" t="s">
        <v>232</v>
      </c>
      <c r="AE37" s="683"/>
      <c r="AF37" s="683"/>
      <c r="AG37" s="683"/>
      <c r="AH37" s="683"/>
      <c r="AI37" s="683"/>
      <c r="AJ37" s="683"/>
      <c r="AK37" s="683"/>
      <c r="AL37" s="684" t="s">
        <v>232</v>
      </c>
      <c r="AM37" s="685"/>
      <c r="AN37" s="685"/>
      <c r="AO37" s="686"/>
      <c r="AQ37" s="756" t="s">
        <v>338</v>
      </c>
      <c r="AR37" s="757"/>
      <c r="AS37" s="757"/>
      <c r="AT37" s="757"/>
      <c r="AU37" s="757"/>
      <c r="AV37" s="757"/>
      <c r="AW37" s="757"/>
      <c r="AX37" s="757"/>
      <c r="AY37" s="758"/>
      <c r="AZ37" s="679">
        <v>101373</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1147</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376080</v>
      </c>
      <c r="CS37" s="715"/>
      <c r="CT37" s="715"/>
      <c r="CU37" s="715"/>
      <c r="CV37" s="715"/>
      <c r="CW37" s="715"/>
      <c r="CX37" s="715"/>
      <c r="CY37" s="716"/>
      <c r="CZ37" s="684">
        <v>6.4</v>
      </c>
      <c r="DA37" s="713"/>
      <c r="DB37" s="713"/>
      <c r="DC37" s="717"/>
      <c r="DD37" s="688">
        <v>352186</v>
      </c>
      <c r="DE37" s="715"/>
      <c r="DF37" s="715"/>
      <c r="DG37" s="715"/>
      <c r="DH37" s="715"/>
      <c r="DI37" s="715"/>
      <c r="DJ37" s="715"/>
      <c r="DK37" s="716"/>
      <c r="DL37" s="688">
        <v>350545</v>
      </c>
      <c r="DM37" s="715"/>
      <c r="DN37" s="715"/>
      <c r="DO37" s="715"/>
      <c r="DP37" s="715"/>
      <c r="DQ37" s="715"/>
      <c r="DR37" s="715"/>
      <c r="DS37" s="715"/>
      <c r="DT37" s="715"/>
      <c r="DU37" s="715"/>
      <c r="DV37" s="716"/>
      <c r="DW37" s="684">
        <v>8.6999999999999993</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6123599</v>
      </c>
      <c r="S38" s="760"/>
      <c r="T38" s="760"/>
      <c r="U38" s="760"/>
      <c r="V38" s="760"/>
      <c r="W38" s="760"/>
      <c r="X38" s="760"/>
      <c r="Y38" s="761"/>
      <c r="Z38" s="762">
        <v>100</v>
      </c>
      <c r="AA38" s="762"/>
      <c r="AB38" s="762"/>
      <c r="AC38" s="762"/>
      <c r="AD38" s="763">
        <v>3901955</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30</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1868</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791491</v>
      </c>
      <c r="CS38" s="680"/>
      <c r="CT38" s="680"/>
      <c r="CU38" s="680"/>
      <c r="CV38" s="680"/>
      <c r="CW38" s="680"/>
      <c r="CX38" s="680"/>
      <c r="CY38" s="681"/>
      <c r="CZ38" s="684">
        <v>13.6</v>
      </c>
      <c r="DA38" s="713"/>
      <c r="DB38" s="713"/>
      <c r="DC38" s="717"/>
      <c r="DD38" s="688">
        <v>722600</v>
      </c>
      <c r="DE38" s="680"/>
      <c r="DF38" s="680"/>
      <c r="DG38" s="680"/>
      <c r="DH38" s="680"/>
      <c r="DI38" s="680"/>
      <c r="DJ38" s="680"/>
      <c r="DK38" s="681"/>
      <c r="DL38" s="688">
        <v>613911</v>
      </c>
      <c r="DM38" s="680"/>
      <c r="DN38" s="680"/>
      <c r="DO38" s="680"/>
      <c r="DP38" s="680"/>
      <c r="DQ38" s="680"/>
      <c r="DR38" s="680"/>
      <c r="DS38" s="680"/>
      <c r="DT38" s="680"/>
      <c r="DU38" s="680"/>
      <c r="DV38" s="681"/>
      <c r="DW38" s="684">
        <v>15.2</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232</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93</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155479</v>
      </c>
      <c r="CS39" s="715"/>
      <c r="CT39" s="715"/>
      <c r="CU39" s="715"/>
      <c r="CV39" s="715"/>
      <c r="CW39" s="715"/>
      <c r="CX39" s="715"/>
      <c r="CY39" s="716"/>
      <c r="CZ39" s="684">
        <v>2.7</v>
      </c>
      <c r="DA39" s="713"/>
      <c r="DB39" s="713"/>
      <c r="DC39" s="717"/>
      <c r="DD39" s="688">
        <v>120000</v>
      </c>
      <c r="DE39" s="715"/>
      <c r="DF39" s="715"/>
      <c r="DG39" s="715"/>
      <c r="DH39" s="715"/>
      <c r="DI39" s="715"/>
      <c r="DJ39" s="715"/>
      <c r="DK39" s="716"/>
      <c r="DL39" s="688" t="s">
        <v>174</v>
      </c>
      <c r="DM39" s="715"/>
      <c r="DN39" s="715"/>
      <c r="DO39" s="715"/>
      <c r="DP39" s="715"/>
      <c r="DQ39" s="715"/>
      <c r="DR39" s="715"/>
      <c r="DS39" s="715"/>
      <c r="DT39" s="715"/>
      <c r="DU39" s="715"/>
      <c r="DV39" s="716"/>
      <c r="DW39" s="684" t="s">
        <v>174</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84965</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232</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205000</v>
      </c>
      <c r="CS40" s="680"/>
      <c r="CT40" s="680"/>
      <c r="CU40" s="680"/>
      <c r="CV40" s="680"/>
      <c r="CW40" s="680"/>
      <c r="CX40" s="680"/>
      <c r="CY40" s="681"/>
      <c r="CZ40" s="684">
        <v>3.5</v>
      </c>
      <c r="DA40" s="713"/>
      <c r="DB40" s="713"/>
      <c r="DC40" s="717"/>
      <c r="DD40" s="688" t="s">
        <v>232</v>
      </c>
      <c r="DE40" s="680"/>
      <c r="DF40" s="680"/>
      <c r="DG40" s="680"/>
      <c r="DH40" s="680"/>
      <c r="DI40" s="680"/>
      <c r="DJ40" s="680"/>
      <c r="DK40" s="681"/>
      <c r="DL40" s="688" t="s">
        <v>232</v>
      </c>
      <c r="DM40" s="680"/>
      <c r="DN40" s="680"/>
      <c r="DO40" s="680"/>
      <c r="DP40" s="680"/>
      <c r="DQ40" s="680"/>
      <c r="DR40" s="680"/>
      <c r="DS40" s="680"/>
      <c r="DT40" s="680"/>
      <c r="DU40" s="680"/>
      <c r="DV40" s="681"/>
      <c r="DW40" s="684" t="s">
        <v>174</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321456</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347</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174</v>
      </c>
      <c r="CS41" s="715"/>
      <c r="CT41" s="715"/>
      <c r="CU41" s="715"/>
      <c r="CV41" s="715"/>
      <c r="CW41" s="715"/>
      <c r="CX41" s="715"/>
      <c r="CY41" s="716"/>
      <c r="CZ41" s="684" t="s">
        <v>174</v>
      </c>
      <c r="DA41" s="713"/>
      <c r="DB41" s="713"/>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571214</v>
      </c>
      <c r="CS42" s="680"/>
      <c r="CT42" s="680"/>
      <c r="CU42" s="680"/>
      <c r="CV42" s="680"/>
      <c r="CW42" s="680"/>
      <c r="CX42" s="680"/>
      <c r="CY42" s="681"/>
      <c r="CZ42" s="684">
        <v>9.8000000000000007</v>
      </c>
      <c r="DA42" s="685"/>
      <c r="DB42" s="685"/>
      <c r="DC42" s="780"/>
      <c r="DD42" s="688">
        <v>211210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12171</v>
      </c>
      <c r="CS43" s="715"/>
      <c r="CT43" s="715"/>
      <c r="CU43" s="715"/>
      <c r="CV43" s="715"/>
      <c r="CW43" s="715"/>
      <c r="CX43" s="715"/>
      <c r="CY43" s="716"/>
      <c r="CZ43" s="684">
        <v>0.2</v>
      </c>
      <c r="DA43" s="713"/>
      <c r="DB43" s="713"/>
      <c r="DC43" s="717"/>
      <c r="DD43" s="688">
        <v>12171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555287</v>
      </c>
      <c r="CS44" s="680"/>
      <c r="CT44" s="680"/>
      <c r="CU44" s="680"/>
      <c r="CV44" s="680"/>
      <c r="CW44" s="680"/>
      <c r="CX44" s="680"/>
      <c r="CY44" s="681"/>
      <c r="CZ44" s="684">
        <v>9.5</v>
      </c>
      <c r="DA44" s="685"/>
      <c r="DB44" s="685"/>
      <c r="DC44" s="780"/>
      <c r="DD44" s="688">
        <v>195283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196051</v>
      </c>
      <c r="CS45" s="715"/>
      <c r="CT45" s="715"/>
      <c r="CU45" s="715"/>
      <c r="CV45" s="715"/>
      <c r="CW45" s="715"/>
      <c r="CX45" s="715"/>
      <c r="CY45" s="716"/>
      <c r="CZ45" s="684">
        <v>3.4</v>
      </c>
      <c r="DA45" s="713"/>
      <c r="DB45" s="713"/>
      <c r="DC45" s="717"/>
      <c r="DD45" s="688">
        <v>10092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290454</v>
      </c>
      <c r="CS46" s="680"/>
      <c r="CT46" s="680"/>
      <c r="CU46" s="680"/>
      <c r="CV46" s="680"/>
      <c r="CW46" s="680"/>
      <c r="CX46" s="680"/>
      <c r="CY46" s="681"/>
      <c r="CZ46" s="684">
        <v>5</v>
      </c>
      <c r="DA46" s="685"/>
      <c r="DB46" s="685"/>
      <c r="DC46" s="780"/>
      <c r="DD46" s="688">
        <v>175809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15927</v>
      </c>
      <c r="CS47" s="715"/>
      <c r="CT47" s="715"/>
      <c r="CU47" s="715"/>
      <c r="CV47" s="715"/>
      <c r="CW47" s="715"/>
      <c r="CX47" s="715"/>
      <c r="CY47" s="716"/>
      <c r="CZ47" s="684">
        <v>0.3</v>
      </c>
      <c r="DA47" s="713"/>
      <c r="DB47" s="713"/>
      <c r="DC47" s="717"/>
      <c r="DD47" s="688">
        <v>15927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174</v>
      </c>
      <c r="CS48" s="680"/>
      <c r="CT48" s="680"/>
      <c r="CU48" s="680"/>
      <c r="CV48" s="680"/>
      <c r="CW48" s="680"/>
      <c r="CX48" s="680"/>
      <c r="CY48" s="681"/>
      <c r="CZ48" s="684" t="s">
        <v>232</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5832009</v>
      </c>
      <c r="CS49" s="749"/>
      <c r="CT49" s="749"/>
      <c r="CU49" s="749"/>
      <c r="CV49" s="749"/>
      <c r="CW49" s="749"/>
      <c r="CX49" s="749"/>
      <c r="CY49" s="781"/>
      <c r="CZ49" s="764">
        <v>100</v>
      </c>
      <c r="DA49" s="782"/>
      <c r="DB49" s="782"/>
      <c r="DC49" s="783"/>
      <c r="DD49" s="784">
        <v>4419801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rpD2kgzV7tOIuAeVENgrfXjuakFVsAlYEzi+S+8Qdvc1IHkY1TH5tal1kkea75Pfc5jcrVUms1k4MNX1UTZLNg==" saltValue="xfovoPzWE1HxIYajiYmG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6071</v>
      </c>
      <c r="R7" s="815"/>
      <c r="S7" s="815"/>
      <c r="T7" s="815"/>
      <c r="U7" s="815"/>
      <c r="V7" s="815">
        <v>5794</v>
      </c>
      <c r="W7" s="815"/>
      <c r="X7" s="815"/>
      <c r="Y7" s="815"/>
      <c r="Z7" s="815"/>
      <c r="AA7" s="815">
        <v>277</v>
      </c>
      <c r="AB7" s="815"/>
      <c r="AC7" s="815"/>
      <c r="AD7" s="815"/>
      <c r="AE7" s="816"/>
      <c r="AF7" s="817">
        <v>250</v>
      </c>
      <c r="AG7" s="818"/>
      <c r="AH7" s="818"/>
      <c r="AI7" s="818"/>
      <c r="AJ7" s="819"/>
      <c r="AK7" s="854">
        <v>176</v>
      </c>
      <c r="AL7" s="855"/>
      <c r="AM7" s="855"/>
      <c r="AN7" s="855"/>
      <c r="AO7" s="855"/>
      <c r="AP7" s="855">
        <v>7289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585</v>
      </c>
      <c r="BT7" s="859"/>
      <c r="BU7" s="859"/>
      <c r="BV7" s="859"/>
      <c r="BW7" s="859"/>
      <c r="BX7" s="859"/>
      <c r="BY7" s="859"/>
      <c r="BZ7" s="859"/>
      <c r="CA7" s="859"/>
      <c r="CB7" s="859"/>
      <c r="CC7" s="859"/>
      <c r="CD7" s="859"/>
      <c r="CE7" s="859"/>
      <c r="CF7" s="859"/>
      <c r="CG7" s="860"/>
      <c r="CH7" s="851">
        <v>16</v>
      </c>
      <c r="CI7" s="852"/>
      <c r="CJ7" s="852"/>
      <c r="CK7" s="852"/>
      <c r="CL7" s="853"/>
      <c r="CM7" s="851">
        <v>200</v>
      </c>
      <c r="CN7" s="852"/>
      <c r="CO7" s="852"/>
      <c r="CP7" s="852"/>
      <c r="CQ7" s="853"/>
      <c r="CR7" s="851">
        <v>90</v>
      </c>
      <c r="CS7" s="852"/>
      <c r="CT7" s="852"/>
      <c r="CU7" s="852"/>
      <c r="CV7" s="853"/>
      <c r="CW7" s="851" t="s">
        <v>587</v>
      </c>
      <c r="CX7" s="852"/>
      <c r="CY7" s="852"/>
      <c r="CZ7" s="852"/>
      <c r="DA7" s="853"/>
      <c r="DB7" s="851" t="s">
        <v>587</v>
      </c>
      <c r="DC7" s="852"/>
      <c r="DD7" s="852"/>
      <c r="DE7" s="852"/>
      <c r="DF7" s="853"/>
      <c r="DG7" s="851" t="s">
        <v>587</v>
      </c>
      <c r="DH7" s="852"/>
      <c r="DI7" s="852"/>
      <c r="DJ7" s="852"/>
      <c r="DK7" s="853"/>
      <c r="DL7" s="851">
        <v>36</v>
      </c>
      <c r="DM7" s="852"/>
      <c r="DN7" s="852"/>
      <c r="DO7" s="852"/>
      <c r="DP7" s="853"/>
      <c r="DQ7" s="851">
        <v>4</v>
      </c>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84</v>
      </c>
      <c r="R8" s="839"/>
      <c r="S8" s="839"/>
      <c r="T8" s="839"/>
      <c r="U8" s="839"/>
      <c r="V8" s="839">
        <v>69</v>
      </c>
      <c r="W8" s="839"/>
      <c r="X8" s="839"/>
      <c r="Y8" s="839"/>
      <c r="Z8" s="839"/>
      <c r="AA8" s="839">
        <v>15</v>
      </c>
      <c r="AB8" s="839"/>
      <c r="AC8" s="839"/>
      <c r="AD8" s="839"/>
      <c r="AE8" s="840"/>
      <c r="AF8" s="841">
        <v>15</v>
      </c>
      <c r="AG8" s="842"/>
      <c r="AH8" s="842"/>
      <c r="AI8" s="842"/>
      <c r="AJ8" s="843"/>
      <c r="AK8" s="844">
        <v>27</v>
      </c>
      <c r="AL8" s="845"/>
      <c r="AM8" s="845"/>
      <c r="AN8" s="845"/>
      <c r="AO8" s="845"/>
      <c r="AP8" s="845" t="s">
        <v>572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586</v>
      </c>
      <c r="BT8" s="849"/>
      <c r="BU8" s="849"/>
      <c r="BV8" s="849"/>
      <c r="BW8" s="849"/>
      <c r="BX8" s="849"/>
      <c r="BY8" s="849"/>
      <c r="BZ8" s="849"/>
      <c r="CA8" s="849"/>
      <c r="CB8" s="849"/>
      <c r="CC8" s="849"/>
      <c r="CD8" s="849"/>
      <c r="CE8" s="849"/>
      <c r="CF8" s="849"/>
      <c r="CG8" s="850"/>
      <c r="CH8" s="861">
        <v>-16</v>
      </c>
      <c r="CI8" s="862"/>
      <c r="CJ8" s="862"/>
      <c r="CK8" s="862"/>
      <c r="CL8" s="863"/>
      <c r="CM8" s="861">
        <v>27</v>
      </c>
      <c r="CN8" s="862"/>
      <c r="CO8" s="862"/>
      <c r="CP8" s="862"/>
      <c r="CQ8" s="863"/>
      <c r="CR8" s="861">
        <v>60</v>
      </c>
      <c r="CS8" s="862"/>
      <c r="CT8" s="862"/>
      <c r="CU8" s="862"/>
      <c r="CV8" s="863"/>
      <c r="CW8" s="861" t="s">
        <v>587</v>
      </c>
      <c r="CX8" s="862"/>
      <c r="CY8" s="862"/>
      <c r="CZ8" s="862"/>
      <c r="DA8" s="863"/>
      <c r="DB8" s="861" t="s">
        <v>587</v>
      </c>
      <c r="DC8" s="862"/>
      <c r="DD8" s="862"/>
      <c r="DE8" s="862"/>
      <c r="DF8" s="863"/>
      <c r="DG8" s="861" t="s">
        <v>587</v>
      </c>
      <c r="DH8" s="862"/>
      <c r="DI8" s="862"/>
      <c r="DJ8" s="862"/>
      <c r="DK8" s="863"/>
      <c r="DL8" s="861" t="s">
        <v>587</v>
      </c>
      <c r="DM8" s="862"/>
      <c r="DN8" s="862"/>
      <c r="DO8" s="862"/>
      <c r="DP8" s="863"/>
      <c r="DQ8" s="861" t="s">
        <v>587</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v>6155</v>
      </c>
      <c r="R23" s="874"/>
      <c r="S23" s="874"/>
      <c r="T23" s="874"/>
      <c r="U23" s="874"/>
      <c r="V23" s="874">
        <v>5863</v>
      </c>
      <c r="W23" s="874"/>
      <c r="X23" s="874"/>
      <c r="Y23" s="874"/>
      <c r="Z23" s="874"/>
      <c r="AA23" s="874">
        <v>292</v>
      </c>
      <c r="AB23" s="874"/>
      <c r="AC23" s="874"/>
      <c r="AD23" s="874"/>
      <c r="AE23" s="875"/>
      <c r="AF23" s="876">
        <v>265</v>
      </c>
      <c r="AG23" s="874"/>
      <c r="AH23" s="874"/>
      <c r="AI23" s="874"/>
      <c r="AJ23" s="877"/>
      <c r="AK23" s="878"/>
      <c r="AL23" s="879"/>
      <c r="AM23" s="879"/>
      <c r="AN23" s="879"/>
      <c r="AO23" s="879"/>
      <c r="AP23" s="874">
        <v>7289</v>
      </c>
      <c r="AQ23" s="874"/>
      <c r="AR23" s="874"/>
      <c r="AS23" s="874"/>
      <c r="AT23" s="874"/>
      <c r="AU23" s="880"/>
      <c r="AV23" s="880"/>
      <c r="AW23" s="880"/>
      <c r="AX23" s="880"/>
      <c r="AY23" s="881"/>
      <c r="AZ23" s="889" t="s">
        <v>174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959</v>
      </c>
      <c r="R28" s="903"/>
      <c r="S28" s="903"/>
      <c r="T28" s="903"/>
      <c r="U28" s="903"/>
      <c r="V28" s="903">
        <v>936</v>
      </c>
      <c r="W28" s="903"/>
      <c r="X28" s="903"/>
      <c r="Y28" s="903"/>
      <c r="Z28" s="903"/>
      <c r="AA28" s="903">
        <v>22</v>
      </c>
      <c r="AB28" s="903"/>
      <c r="AC28" s="903"/>
      <c r="AD28" s="903"/>
      <c r="AE28" s="904"/>
      <c r="AF28" s="905">
        <v>22</v>
      </c>
      <c r="AG28" s="903"/>
      <c r="AH28" s="903"/>
      <c r="AI28" s="903"/>
      <c r="AJ28" s="906"/>
      <c r="AK28" s="907">
        <v>71</v>
      </c>
      <c r="AL28" s="898"/>
      <c r="AM28" s="898"/>
      <c r="AN28" s="898"/>
      <c r="AO28" s="898"/>
      <c r="AP28" s="898" t="s">
        <v>572</v>
      </c>
      <c r="AQ28" s="898"/>
      <c r="AR28" s="898"/>
      <c r="AS28" s="898"/>
      <c r="AT28" s="898"/>
      <c r="AU28" s="898" t="s">
        <v>572</v>
      </c>
      <c r="AV28" s="898"/>
      <c r="AW28" s="898"/>
      <c r="AX28" s="898"/>
      <c r="AY28" s="898"/>
      <c r="AZ28" s="899" t="s">
        <v>572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1301</v>
      </c>
      <c r="R29" s="839"/>
      <c r="S29" s="839"/>
      <c r="T29" s="839"/>
      <c r="U29" s="839"/>
      <c r="V29" s="839">
        <v>1255</v>
      </c>
      <c r="W29" s="839"/>
      <c r="X29" s="839"/>
      <c r="Y29" s="839"/>
      <c r="Z29" s="839"/>
      <c r="AA29" s="839">
        <v>46</v>
      </c>
      <c r="AB29" s="839"/>
      <c r="AC29" s="839"/>
      <c r="AD29" s="839"/>
      <c r="AE29" s="840"/>
      <c r="AF29" s="841">
        <v>46</v>
      </c>
      <c r="AG29" s="842"/>
      <c r="AH29" s="842"/>
      <c r="AI29" s="842"/>
      <c r="AJ29" s="843"/>
      <c r="AK29" s="910">
        <v>169</v>
      </c>
      <c r="AL29" s="911"/>
      <c r="AM29" s="911"/>
      <c r="AN29" s="911"/>
      <c r="AO29" s="911"/>
      <c r="AP29" s="911" t="s">
        <v>572</v>
      </c>
      <c r="AQ29" s="911"/>
      <c r="AR29" s="911"/>
      <c r="AS29" s="911"/>
      <c r="AT29" s="911"/>
      <c r="AU29" s="911" t="s">
        <v>572</v>
      </c>
      <c r="AV29" s="911"/>
      <c r="AW29" s="911"/>
      <c r="AX29" s="911"/>
      <c r="AY29" s="911"/>
      <c r="AZ29" s="912" t="s">
        <v>572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94</v>
      </c>
      <c r="R30" s="839"/>
      <c r="S30" s="839"/>
      <c r="T30" s="839"/>
      <c r="U30" s="839"/>
      <c r="V30" s="839">
        <v>94</v>
      </c>
      <c r="W30" s="839"/>
      <c r="X30" s="839"/>
      <c r="Y30" s="839"/>
      <c r="Z30" s="839"/>
      <c r="AA30" s="839">
        <v>0</v>
      </c>
      <c r="AB30" s="839"/>
      <c r="AC30" s="839"/>
      <c r="AD30" s="839"/>
      <c r="AE30" s="840"/>
      <c r="AF30" s="841">
        <v>0</v>
      </c>
      <c r="AG30" s="842"/>
      <c r="AH30" s="842"/>
      <c r="AI30" s="842"/>
      <c r="AJ30" s="843"/>
      <c r="AK30" s="910">
        <v>35</v>
      </c>
      <c r="AL30" s="911"/>
      <c r="AM30" s="911"/>
      <c r="AN30" s="911"/>
      <c r="AO30" s="911"/>
      <c r="AP30" s="911" t="s">
        <v>572</v>
      </c>
      <c r="AQ30" s="911"/>
      <c r="AR30" s="911"/>
      <c r="AS30" s="911"/>
      <c r="AT30" s="911"/>
      <c r="AU30" s="911" t="s">
        <v>572</v>
      </c>
      <c r="AV30" s="911"/>
      <c r="AW30" s="911"/>
      <c r="AX30" s="911"/>
      <c r="AY30" s="911"/>
      <c r="AZ30" s="912" t="s">
        <v>572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269</v>
      </c>
      <c r="R31" s="839"/>
      <c r="S31" s="839"/>
      <c r="T31" s="839"/>
      <c r="U31" s="839"/>
      <c r="V31" s="839">
        <v>254</v>
      </c>
      <c r="W31" s="839"/>
      <c r="X31" s="839"/>
      <c r="Y31" s="839"/>
      <c r="Z31" s="839"/>
      <c r="AA31" s="839">
        <v>14</v>
      </c>
      <c r="AB31" s="839"/>
      <c r="AC31" s="839"/>
      <c r="AD31" s="839"/>
      <c r="AE31" s="840"/>
      <c r="AF31" s="841">
        <v>14</v>
      </c>
      <c r="AG31" s="842"/>
      <c r="AH31" s="842"/>
      <c r="AI31" s="842"/>
      <c r="AJ31" s="843"/>
      <c r="AK31" s="910">
        <v>125</v>
      </c>
      <c r="AL31" s="911"/>
      <c r="AM31" s="911"/>
      <c r="AN31" s="911"/>
      <c r="AO31" s="911"/>
      <c r="AP31" s="911">
        <v>1758</v>
      </c>
      <c r="AQ31" s="911"/>
      <c r="AR31" s="911"/>
      <c r="AS31" s="911"/>
      <c r="AT31" s="911"/>
      <c r="AU31" s="911">
        <v>972</v>
      </c>
      <c r="AV31" s="911"/>
      <c r="AW31" s="911"/>
      <c r="AX31" s="911"/>
      <c r="AY31" s="911"/>
      <c r="AZ31" s="912" t="s">
        <v>572</v>
      </c>
      <c r="BA31" s="912"/>
      <c r="BB31" s="912"/>
      <c r="BC31" s="912"/>
      <c r="BD31" s="912"/>
      <c r="BE31" s="908" t="s">
        <v>407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408</v>
      </c>
      <c r="C32" s="836"/>
      <c r="D32" s="836"/>
      <c r="E32" s="836"/>
      <c r="F32" s="836"/>
      <c r="G32" s="836"/>
      <c r="H32" s="836"/>
      <c r="I32" s="836"/>
      <c r="J32" s="836"/>
      <c r="K32" s="836"/>
      <c r="L32" s="836"/>
      <c r="M32" s="836"/>
      <c r="N32" s="836"/>
      <c r="O32" s="836"/>
      <c r="P32" s="837"/>
      <c r="Q32" s="838">
        <v>324</v>
      </c>
      <c r="R32" s="839"/>
      <c r="S32" s="839"/>
      <c r="T32" s="839"/>
      <c r="U32" s="839"/>
      <c r="V32" s="839">
        <v>295</v>
      </c>
      <c r="W32" s="839"/>
      <c r="X32" s="839"/>
      <c r="Y32" s="839"/>
      <c r="Z32" s="839"/>
      <c r="AA32" s="839">
        <v>29</v>
      </c>
      <c r="AB32" s="839"/>
      <c r="AC32" s="839"/>
      <c r="AD32" s="839"/>
      <c r="AE32" s="840"/>
      <c r="AF32" s="841">
        <v>29</v>
      </c>
      <c r="AG32" s="842"/>
      <c r="AH32" s="842"/>
      <c r="AI32" s="842"/>
      <c r="AJ32" s="843"/>
      <c r="AK32" s="910">
        <v>187</v>
      </c>
      <c r="AL32" s="911"/>
      <c r="AM32" s="911"/>
      <c r="AN32" s="911"/>
      <c r="AO32" s="911"/>
      <c r="AP32" s="911">
        <v>1411</v>
      </c>
      <c r="AQ32" s="911"/>
      <c r="AR32" s="911"/>
      <c r="AS32" s="911"/>
      <c r="AT32" s="911"/>
      <c r="AU32" s="911">
        <v>1359</v>
      </c>
      <c r="AV32" s="911"/>
      <c r="AW32" s="911"/>
      <c r="AX32" s="911"/>
      <c r="AY32" s="911"/>
      <c r="AZ32" s="912" t="s">
        <v>572</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74</v>
      </c>
      <c r="R33" s="839"/>
      <c r="S33" s="839"/>
      <c r="T33" s="839"/>
      <c r="U33" s="839"/>
      <c r="V33" s="839">
        <v>68</v>
      </c>
      <c r="W33" s="839"/>
      <c r="X33" s="839"/>
      <c r="Y33" s="839"/>
      <c r="Z33" s="839"/>
      <c r="AA33" s="839">
        <v>6</v>
      </c>
      <c r="AB33" s="839"/>
      <c r="AC33" s="839"/>
      <c r="AD33" s="839"/>
      <c r="AE33" s="840"/>
      <c r="AF33" s="841">
        <v>6</v>
      </c>
      <c r="AG33" s="842"/>
      <c r="AH33" s="842"/>
      <c r="AI33" s="842"/>
      <c r="AJ33" s="843"/>
      <c r="AK33" s="910">
        <v>58</v>
      </c>
      <c r="AL33" s="911"/>
      <c r="AM33" s="911"/>
      <c r="AN33" s="911"/>
      <c r="AO33" s="911"/>
      <c r="AP33" s="911">
        <v>434</v>
      </c>
      <c r="AQ33" s="911"/>
      <c r="AR33" s="911"/>
      <c r="AS33" s="911"/>
      <c r="AT33" s="911"/>
      <c r="AU33" s="911">
        <v>425</v>
      </c>
      <c r="AV33" s="911"/>
      <c r="AW33" s="911"/>
      <c r="AX33" s="911"/>
      <c r="AY33" s="911"/>
      <c r="AZ33" s="912" t="s">
        <v>572</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49</v>
      </c>
      <c r="R34" s="839"/>
      <c r="S34" s="839"/>
      <c r="T34" s="839"/>
      <c r="U34" s="839"/>
      <c r="V34" s="839">
        <v>44</v>
      </c>
      <c r="W34" s="839"/>
      <c r="X34" s="839"/>
      <c r="Y34" s="839"/>
      <c r="Z34" s="839"/>
      <c r="AA34" s="839">
        <v>5</v>
      </c>
      <c r="AB34" s="839"/>
      <c r="AC34" s="839"/>
      <c r="AD34" s="839"/>
      <c r="AE34" s="840"/>
      <c r="AF34" s="841">
        <v>5</v>
      </c>
      <c r="AG34" s="842"/>
      <c r="AH34" s="842"/>
      <c r="AI34" s="842"/>
      <c r="AJ34" s="843"/>
      <c r="AK34" s="910">
        <v>36</v>
      </c>
      <c r="AL34" s="911"/>
      <c r="AM34" s="911"/>
      <c r="AN34" s="911"/>
      <c r="AO34" s="911"/>
      <c r="AP34" s="911">
        <v>202</v>
      </c>
      <c r="AQ34" s="911"/>
      <c r="AR34" s="911"/>
      <c r="AS34" s="911"/>
      <c r="AT34" s="911"/>
      <c r="AU34" s="911">
        <v>198</v>
      </c>
      <c r="AV34" s="911"/>
      <c r="AW34" s="911"/>
      <c r="AX34" s="911"/>
      <c r="AY34" s="911"/>
      <c r="AZ34" s="912" t="s">
        <v>572</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411</v>
      </c>
      <c r="C35" s="836"/>
      <c r="D35" s="836"/>
      <c r="E35" s="836"/>
      <c r="F35" s="836"/>
      <c r="G35" s="836"/>
      <c r="H35" s="836"/>
      <c r="I35" s="836"/>
      <c r="J35" s="836"/>
      <c r="K35" s="836"/>
      <c r="L35" s="836"/>
      <c r="M35" s="836"/>
      <c r="N35" s="836"/>
      <c r="O35" s="836"/>
      <c r="P35" s="837"/>
      <c r="Q35" s="838">
        <v>4</v>
      </c>
      <c r="R35" s="839"/>
      <c r="S35" s="839"/>
      <c r="T35" s="839"/>
      <c r="U35" s="839"/>
      <c r="V35" s="839">
        <v>3</v>
      </c>
      <c r="W35" s="839"/>
      <c r="X35" s="839"/>
      <c r="Y35" s="839"/>
      <c r="Z35" s="839"/>
      <c r="AA35" s="839">
        <v>1</v>
      </c>
      <c r="AB35" s="839"/>
      <c r="AC35" s="839"/>
      <c r="AD35" s="839"/>
      <c r="AE35" s="840"/>
      <c r="AF35" s="841">
        <v>1</v>
      </c>
      <c r="AG35" s="842"/>
      <c r="AH35" s="842"/>
      <c r="AI35" s="842"/>
      <c r="AJ35" s="843"/>
      <c r="AK35" s="910">
        <v>3</v>
      </c>
      <c r="AL35" s="911"/>
      <c r="AM35" s="911"/>
      <c r="AN35" s="911"/>
      <c r="AO35" s="911"/>
      <c r="AP35" s="911">
        <v>5</v>
      </c>
      <c r="AQ35" s="911"/>
      <c r="AR35" s="911"/>
      <c r="AS35" s="911"/>
      <c r="AT35" s="911"/>
      <c r="AU35" s="911">
        <v>5</v>
      </c>
      <c r="AV35" s="911"/>
      <c r="AW35" s="911"/>
      <c r="AX35" s="911"/>
      <c r="AY35" s="911"/>
      <c r="AZ35" s="912" t="s">
        <v>572</v>
      </c>
      <c r="BA35" s="912"/>
      <c r="BB35" s="912"/>
      <c r="BC35" s="912"/>
      <c r="BD35" s="912"/>
      <c r="BE35" s="908" t="s">
        <v>407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125</v>
      </c>
      <c r="AG63" s="922"/>
      <c r="AH63" s="922"/>
      <c r="AI63" s="922"/>
      <c r="AJ63" s="923"/>
      <c r="AK63" s="924"/>
      <c r="AL63" s="919"/>
      <c r="AM63" s="919"/>
      <c r="AN63" s="919"/>
      <c r="AO63" s="919"/>
      <c r="AP63" s="922">
        <v>3811</v>
      </c>
      <c r="AQ63" s="922"/>
      <c r="AR63" s="922"/>
      <c r="AS63" s="922"/>
      <c r="AT63" s="922"/>
      <c r="AU63" s="922">
        <v>2959</v>
      </c>
      <c r="AV63" s="922"/>
      <c r="AW63" s="922"/>
      <c r="AX63" s="922"/>
      <c r="AY63" s="922"/>
      <c r="AZ63" s="926"/>
      <c r="BA63" s="926"/>
      <c r="BB63" s="926"/>
      <c r="BC63" s="926"/>
      <c r="BD63" s="926"/>
      <c r="BE63" s="927"/>
      <c r="BF63" s="927"/>
      <c r="BG63" s="927"/>
      <c r="BH63" s="927"/>
      <c r="BI63" s="928"/>
      <c r="BJ63" s="929" t="s">
        <v>174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395</v>
      </c>
      <c r="R66" s="798"/>
      <c r="S66" s="798"/>
      <c r="T66" s="798"/>
      <c r="U66" s="799"/>
      <c r="V66" s="797" t="s">
        <v>396</v>
      </c>
      <c r="W66" s="798"/>
      <c r="X66" s="798"/>
      <c r="Y66" s="798"/>
      <c r="Z66" s="799"/>
      <c r="AA66" s="797" t="s">
        <v>416</v>
      </c>
      <c r="AB66" s="798"/>
      <c r="AC66" s="798"/>
      <c r="AD66" s="798"/>
      <c r="AE66" s="799"/>
      <c r="AF66" s="932" t="s">
        <v>398</v>
      </c>
      <c r="AG66" s="893"/>
      <c r="AH66" s="893"/>
      <c r="AI66" s="893"/>
      <c r="AJ66" s="933"/>
      <c r="AK66" s="797" t="s">
        <v>417</v>
      </c>
      <c r="AL66" s="821"/>
      <c r="AM66" s="821"/>
      <c r="AN66" s="821"/>
      <c r="AO66" s="822"/>
      <c r="AP66" s="797" t="s">
        <v>400</v>
      </c>
      <c r="AQ66" s="798"/>
      <c r="AR66" s="798"/>
      <c r="AS66" s="798"/>
      <c r="AT66" s="799"/>
      <c r="AU66" s="797" t="s">
        <v>418</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573</v>
      </c>
      <c r="C68" s="950"/>
      <c r="D68" s="950"/>
      <c r="E68" s="950"/>
      <c r="F68" s="950"/>
      <c r="G68" s="950"/>
      <c r="H68" s="950"/>
      <c r="I68" s="950"/>
      <c r="J68" s="950"/>
      <c r="K68" s="950"/>
      <c r="L68" s="950"/>
      <c r="M68" s="950"/>
      <c r="N68" s="950"/>
      <c r="O68" s="950"/>
      <c r="P68" s="951"/>
      <c r="Q68" s="952">
        <v>8778</v>
      </c>
      <c r="R68" s="946"/>
      <c r="S68" s="946"/>
      <c r="T68" s="946"/>
      <c r="U68" s="946"/>
      <c r="V68" s="946">
        <v>8501</v>
      </c>
      <c r="W68" s="946"/>
      <c r="X68" s="946"/>
      <c r="Y68" s="946"/>
      <c r="Z68" s="946"/>
      <c r="AA68" s="946">
        <v>276</v>
      </c>
      <c r="AB68" s="946"/>
      <c r="AC68" s="946"/>
      <c r="AD68" s="946"/>
      <c r="AE68" s="946"/>
      <c r="AF68" s="946">
        <v>276</v>
      </c>
      <c r="AG68" s="946"/>
      <c r="AH68" s="946"/>
      <c r="AI68" s="946"/>
      <c r="AJ68" s="946"/>
      <c r="AK68" s="946">
        <v>373</v>
      </c>
      <c r="AL68" s="946"/>
      <c r="AM68" s="946"/>
      <c r="AN68" s="946"/>
      <c r="AO68" s="946"/>
      <c r="AP68" s="946" t="s">
        <v>572</v>
      </c>
      <c r="AQ68" s="946"/>
      <c r="AR68" s="946"/>
      <c r="AS68" s="946"/>
      <c r="AT68" s="946"/>
      <c r="AU68" s="946" t="s">
        <v>572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574</v>
      </c>
      <c r="C69" s="954"/>
      <c r="D69" s="954"/>
      <c r="E69" s="954"/>
      <c r="F69" s="954"/>
      <c r="G69" s="954"/>
      <c r="H69" s="954"/>
      <c r="I69" s="954"/>
      <c r="J69" s="954"/>
      <c r="K69" s="954"/>
      <c r="L69" s="954"/>
      <c r="M69" s="954"/>
      <c r="N69" s="954"/>
      <c r="O69" s="954"/>
      <c r="P69" s="955"/>
      <c r="Q69" s="956">
        <v>116</v>
      </c>
      <c r="R69" s="911"/>
      <c r="S69" s="911"/>
      <c r="T69" s="911"/>
      <c r="U69" s="911"/>
      <c r="V69" s="911">
        <v>93</v>
      </c>
      <c r="W69" s="911"/>
      <c r="X69" s="911"/>
      <c r="Y69" s="911"/>
      <c r="Z69" s="911"/>
      <c r="AA69" s="911">
        <v>23</v>
      </c>
      <c r="AB69" s="911"/>
      <c r="AC69" s="911"/>
      <c r="AD69" s="911"/>
      <c r="AE69" s="911"/>
      <c r="AF69" s="911">
        <v>23</v>
      </c>
      <c r="AG69" s="911"/>
      <c r="AH69" s="911"/>
      <c r="AI69" s="911"/>
      <c r="AJ69" s="911"/>
      <c r="AK69" s="911">
        <v>12</v>
      </c>
      <c r="AL69" s="911"/>
      <c r="AM69" s="911"/>
      <c r="AN69" s="911"/>
      <c r="AO69" s="911"/>
      <c r="AP69" s="911" t="s">
        <v>572</v>
      </c>
      <c r="AQ69" s="911"/>
      <c r="AR69" s="911"/>
      <c r="AS69" s="911"/>
      <c r="AT69" s="911"/>
      <c r="AU69" s="911" t="s">
        <v>572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575</v>
      </c>
      <c r="C70" s="954"/>
      <c r="D70" s="954"/>
      <c r="E70" s="954"/>
      <c r="F70" s="954"/>
      <c r="G70" s="954"/>
      <c r="H70" s="954"/>
      <c r="I70" s="954"/>
      <c r="J70" s="954"/>
      <c r="K70" s="954"/>
      <c r="L70" s="954"/>
      <c r="M70" s="954"/>
      <c r="N70" s="954"/>
      <c r="O70" s="954"/>
      <c r="P70" s="955"/>
      <c r="Q70" s="956">
        <v>265</v>
      </c>
      <c r="R70" s="911"/>
      <c r="S70" s="911"/>
      <c r="T70" s="911"/>
      <c r="U70" s="911"/>
      <c r="V70" s="911">
        <v>248</v>
      </c>
      <c r="W70" s="911"/>
      <c r="X70" s="911"/>
      <c r="Y70" s="911"/>
      <c r="Z70" s="911"/>
      <c r="AA70" s="911">
        <v>17</v>
      </c>
      <c r="AB70" s="911"/>
      <c r="AC70" s="911"/>
      <c r="AD70" s="911"/>
      <c r="AE70" s="911"/>
      <c r="AF70" s="911">
        <v>17</v>
      </c>
      <c r="AG70" s="911"/>
      <c r="AH70" s="911"/>
      <c r="AI70" s="911"/>
      <c r="AJ70" s="911"/>
      <c r="AK70" s="911">
        <v>151</v>
      </c>
      <c r="AL70" s="911"/>
      <c r="AM70" s="911"/>
      <c r="AN70" s="911"/>
      <c r="AO70" s="911"/>
      <c r="AP70" s="911" t="s">
        <v>572</v>
      </c>
      <c r="AQ70" s="911"/>
      <c r="AR70" s="911"/>
      <c r="AS70" s="911"/>
      <c r="AT70" s="911"/>
      <c r="AU70" s="911" t="s">
        <v>572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576</v>
      </c>
      <c r="C71" s="954"/>
      <c r="D71" s="954"/>
      <c r="E71" s="954"/>
      <c r="F71" s="954"/>
      <c r="G71" s="954"/>
      <c r="H71" s="954"/>
      <c r="I71" s="954"/>
      <c r="J71" s="954"/>
      <c r="K71" s="954"/>
      <c r="L71" s="954"/>
      <c r="M71" s="954"/>
      <c r="N71" s="954"/>
      <c r="O71" s="954"/>
      <c r="P71" s="955"/>
      <c r="Q71" s="956">
        <v>545</v>
      </c>
      <c r="R71" s="911"/>
      <c r="S71" s="911"/>
      <c r="T71" s="911"/>
      <c r="U71" s="911"/>
      <c r="V71" s="911">
        <v>409</v>
      </c>
      <c r="W71" s="911"/>
      <c r="X71" s="911"/>
      <c r="Y71" s="911"/>
      <c r="Z71" s="911"/>
      <c r="AA71" s="911">
        <v>136</v>
      </c>
      <c r="AB71" s="911"/>
      <c r="AC71" s="911"/>
      <c r="AD71" s="911"/>
      <c r="AE71" s="911"/>
      <c r="AF71" s="911">
        <v>136</v>
      </c>
      <c r="AG71" s="911"/>
      <c r="AH71" s="911"/>
      <c r="AI71" s="911"/>
      <c r="AJ71" s="911"/>
      <c r="AK71" s="911" t="s">
        <v>572</v>
      </c>
      <c r="AL71" s="911"/>
      <c r="AM71" s="911"/>
      <c r="AN71" s="911"/>
      <c r="AO71" s="911"/>
      <c r="AP71" s="911" t="s">
        <v>572</v>
      </c>
      <c r="AQ71" s="911"/>
      <c r="AR71" s="911"/>
      <c r="AS71" s="911"/>
      <c r="AT71" s="911"/>
      <c r="AU71" s="911" t="s">
        <v>572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577</v>
      </c>
      <c r="C72" s="954"/>
      <c r="D72" s="954"/>
      <c r="E72" s="954"/>
      <c r="F72" s="954"/>
      <c r="G72" s="954"/>
      <c r="H72" s="954"/>
      <c r="I72" s="954"/>
      <c r="J72" s="954"/>
      <c r="K72" s="954"/>
      <c r="L72" s="954"/>
      <c r="M72" s="954"/>
      <c r="N72" s="954"/>
      <c r="O72" s="954"/>
      <c r="P72" s="955"/>
      <c r="Q72" s="956">
        <v>152075</v>
      </c>
      <c r="R72" s="911"/>
      <c r="S72" s="911"/>
      <c r="T72" s="911"/>
      <c r="U72" s="911"/>
      <c r="V72" s="911">
        <v>147885</v>
      </c>
      <c r="W72" s="911"/>
      <c r="X72" s="911"/>
      <c r="Y72" s="911"/>
      <c r="Z72" s="911"/>
      <c r="AA72" s="911">
        <v>4190</v>
      </c>
      <c r="AB72" s="911"/>
      <c r="AC72" s="911"/>
      <c r="AD72" s="911"/>
      <c r="AE72" s="911"/>
      <c r="AF72" s="911">
        <v>4190</v>
      </c>
      <c r="AG72" s="911"/>
      <c r="AH72" s="911"/>
      <c r="AI72" s="911"/>
      <c r="AJ72" s="911"/>
      <c r="AK72" s="911">
        <v>1425</v>
      </c>
      <c r="AL72" s="911"/>
      <c r="AM72" s="911"/>
      <c r="AN72" s="911"/>
      <c r="AO72" s="911"/>
      <c r="AP72" s="911" t="s">
        <v>572</v>
      </c>
      <c r="AQ72" s="911"/>
      <c r="AR72" s="911"/>
      <c r="AS72" s="911"/>
      <c r="AT72" s="911"/>
      <c r="AU72" s="911" t="s">
        <v>572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578</v>
      </c>
      <c r="C73" s="954"/>
      <c r="D73" s="954"/>
      <c r="E73" s="954"/>
      <c r="F73" s="954"/>
      <c r="G73" s="954"/>
      <c r="H73" s="954"/>
      <c r="I73" s="954"/>
      <c r="J73" s="954"/>
      <c r="K73" s="954"/>
      <c r="L73" s="954"/>
      <c r="M73" s="954"/>
      <c r="N73" s="954"/>
      <c r="O73" s="954"/>
      <c r="P73" s="955"/>
      <c r="Q73" s="956">
        <v>729</v>
      </c>
      <c r="R73" s="911"/>
      <c r="S73" s="911"/>
      <c r="T73" s="911"/>
      <c r="U73" s="911"/>
      <c r="V73" s="911">
        <v>719</v>
      </c>
      <c r="W73" s="911"/>
      <c r="X73" s="911"/>
      <c r="Y73" s="911"/>
      <c r="Z73" s="911"/>
      <c r="AA73" s="911">
        <v>10</v>
      </c>
      <c r="AB73" s="911"/>
      <c r="AC73" s="911"/>
      <c r="AD73" s="911"/>
      <c r="AE73" s="911"/>
      <c r="AF73" s="911">
        <v>10</v>
      </c>
      <c r="AG73" s="911"/>
      <c r="AH73" s="911"/>
      <c r="AI73" s="911"/>
      <c r="AJ73" s="911"/>
      <c r="AK73" s="911" t="s">
        <v>572</v>
      </c>
      <c r="AL73" s="911"/>
      <c r="AM73" s="911"/>
      <c r="AN73" s="911"/>
      <c r="AO73" s="911"/>
      <c r="AP73" s="911" t="s">
        <v>572</v>
      </c>
      <c r="AQ73" s="911"/>
      <c r="AR73" s="911"/>
      <c r="AS73" s="911"/>
      <c r="AT73" s="911"/>
      <c r="AU73" s="911" t="s">
        <v>572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579</v>
      </c>
      <c r="C74" s="954"/>
      <c r="D74" s="954"/>
      <c r="E74" s="954"/>
      <c r="F74" s="954"/>
      <c r="G74" s="954"/>
      <c r="H74" s="954"/>
      <c r="I74" s="954"/>
      <c r="J74" s="954"/>
      <c r="K74" s="954"/>
      <c r="L74" s="954"/>
      <c r="M74" s="954"/>
      <c r="N74" s="954"/>
      <c r="O74" s="954"/>
      <c r="P74" s="955"/>
      <c r="Q74" s="956">
        <v>3226</v>
      </c>
      <c r="R74" s="911"/>
      <c r="S74" s="911"/>
      <c r="T74" s="911"/>
      <c r="U74" s="911"/>
      <c r="V74" s="911">
        <v>3143</v>
      </c>
      <c r="W74" s="911"/>
      <c r="X74" s="911"/>
      <c r="Y74" s="911"/>
      <c r="Z74" s="911"/>
      <c r="AA74" s="911">
        <v>82</v>
      </c>
      <c r="AB74" s="911"/>
      <c r="AC74" s="911"/>
      <c r="AD74" s="911"/>
      <c r="AE74" s="911"/>
      <c r="AF74" s="911">
        <v>82</v>
      </c>
      <c r="AG74" s="911"/>
      <c r="AH74" s="911"/>
      <c r="AI74" s="911"/>
      <c r="AJ74" s="911"/>
      <c r="AK74" s="911" t="s">
        <v>584</v>
      </c>
      <c r="AL74" s="911"/>
      <c r="AM74" s="911"/>
      <c r="AN74" s="911"/>
      <c r="AO74" s="911"/>
      <c r="AP74" s="911">
        <v>36</v>
      </c>
      <c r="AQ74" s="911"/>
      <c r="AR74" s="911"/>
      <c r="AS74" s="911"/>
      <c r="AT74" s="911"/>
      <c r="AU74" s="911">
        <v>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580</v>
      </c>
      <c r="C75" s="954"/>
      <c r="D75" s="954"/>
      <c r="E75" s="954"/>
      <c r="F75" s="954"/>
      <c r="G75" s="954"/>
      <c r="H75" s="954"/>
      <c r="I75" s="954"/>
      <c r="J75" s="954"/>
      <c r="K75" s="954"/>
      <c r="L75" s="954"/>
      <c r="M75" s="954"/>
      <c r="N75" s="954"/>
      <c r="O75" s="954"/>
      <c r="P75" s="955"/>
      <c r="Q75" s="959">
        <v>698</v>
      </c>
      <c r="R75" s="960"/>
      <c r="S75" s="960"/>
      <c r="T75" s="960"/>
      <c r="U75" s="910"/>
      <c r="V75" s="961">
        <v>628</v>
      </c>
      <c r="W75" s="960"/>
      <c r="X75" s="960"/>
      <c r="Y75" s="960"/>
      <c r="Z75" s="910"/>
      <c r="AA75" s="961">
        <v>70</v>
      </c>
      <c r="AB75" s="960"/>
      <c r="AC75" s="960"/>
      <c r="AD75" s="960"/>
      <c r="AE75" s="910"/>
      <c r="AF75" s="961">
        <v>70</v>
      </c>
      <c r="AG75" s="960"/>
      <c r="AH75" s="960"/>
      <c r="AI75" s="960"/>
      <c r="AJ75" s="910"/>
      <c r="AK75" s="961">
        <v>5</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581</v>
      </c>
      <c r="C76" s="954"/>
      <c r="D76" s="954"/>
      <c r="E76" s="954"/>
      <c r="F76" s="954"/>
      <c r="G76" s="954"/>
      <c r="H76" s="954"/>
      <c r="I76" s="954"/>
      <c r="J76" s="954"/>
      <c r="K76" s="954"/>
      <c r="L76" s="954"/>
      <c r="M76" s="954"/>
      <c r="N76" s="954"/>
      <c r="O76" s="954"/>
      <c r="P76" s="955"/>
      <c r="Q76" s="959">
        <v>4</v>
      </c>
      <c r="R76" s="960"/>
      <c r="S76" s="960"/>
      <c r="T76" s="960"/>
      <c r="U76" s="910"/>
      <c r="V76" s="961">
        <v>3</v>
      </c>
      <c r="W76" s="960"/>
      <c r="X76" s="960"/>
      <c r="Y76" s="960"/>
      <c r="Z76" s="910"/>
      <c r="AA76" s="961">
        <v>1</v>
      </c>
      <c r="AB76" s="960"/>
      <c r="AC76" s="960"/>
      <c r="AD76" s="960"/>
      <c r="AE76" s="910"/>
      <c r="AF76" s="961">
        <v>1</v>
      </c>
      <c r="AG76" s="960"/>
      <c r="AH76" s="960"/>
      <c r="AI76" s="960"/>
      <c r="AJ76" s="910"/>
      <c r="AK76" s="961" t="s">
        <v>584</v>
      </c>
      <c r="AL76" s="960"/>
      <c r="AM76" s="960"/>
      <c r="AN76" s="960"/>
      <c r="AO76" s="910"/>
      <c r="AP76" s="961" t="s">
        <v>584</v>
      </c>
      <c r="AQ76" s="960"/>
      <c r="AR76" s="960"/>
      <c r="AS76" s="960"/>
      <c r="AT76" s="910"/>
      <c r="AU76" s="961" t="s">
        <v>584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582</v>
      </c>
      <c r="C77" s="954"/>
      <c r="D77" s="954"/>
      <c r="E77" s="954"/>
      <c r="F77" s="954"/>
      <c r="G77" s="954"/>
      <c r="H77" s="954"/>
      <c r="I77" s="954"/>
      <c r="J77" s="954"/>
      <c r="K77" s="954"/>
      <c r="L77" s="954"/>
      <c r="M77" s="954"/>
      <c r="N77" s="954"/>
      <c r="O77" s="954"/>
      <c r="P77" s="955"/>
      <c r="Q77" s="959">
        <v>269</v>
      </c>
      <c r="R77" s="960"/>
      <c r="S77" s="960"/>
      <c r="T77" s="960"/>
      <c r="U77" s="910"/>
      <c r="V77" s="961">
        <v>178</v>
      </c>
      <c r="W77" s="960"/>
      <c r="X77" s="960"/>
      <c r="Y77" s="960"/>
      <c r="Z77" s="910"/>
      <c r="AA77" s="961">
        <v>90</v>
      </c>
      <c r="AB77" s="960"/>
      <c r="AC77" s="960"/>
      <c r="AD77" s="960"/>
      <c r="AE77" s="910"/>
      <c r="AF77" s="961">
        <v>90</v>
      </c>
      <c r="AG77" s="960"/>
      <c r="AH77" s="960"/>
      <c r="AI77" s="960"/>
      <c r="AJ77" s="910"/>
      <c r="AK77" s="961">
        <v>73</v>
      </c>
      <c r="AL77" s="960"/>
      <c r="AM77" s="960"/>
      <c r="AN77" s="960"/>
      <c r="AO77" s="910"/>
      <c r="AP77" s="961" t="s">
        <v>584</v>
      </c>
      <c r="AQ77" s="960"/>
      <c r="AR77" s="960"/>
      <c r="AS77" s="960"/>
      <c r="AT77" s="910"/>
      <c r="AU77" s="961" t="s">
        <v>584</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583</v>
      </c>
      <c r="C78" s="954"/>
      <c r="D78" s="954"/>
      <c r="E78" s="954"/>
      <c r="F78" s="954"/>
      <c r="G78" s="954"/>
      <c r="H78" s="954"/>
      <c r="I78" s="954"/>
      <c r="J78" s="954"/>
      <c r="K78" s="954"/>
      <c r="L78" s="954"/>
      <c r="M78" s="954"/>
      <c r="N78" s="954"/>
      <c r="O78" s="954"/>
      <c r="P78" s="955"/>
      <c r="Q78" s="956">
        <v>74</v>
      </c>
      <c r="R78" s="911"/>
      <c r="S78" s="911"/>
      <c r="T78" s="911"/>
      <c r="U78" s="911"/>
      <c r="V78" s="911">
        <v>74</v>
      </c>
      <c r="W78" s="911"/>
      <c r="X78" s="911"/>
      <c r="Y78" s="911"/>
      <c r="Z78" s="911"/>
      <c r="AA78" s="911" t="s">
        <v>584</v>
      </c>
      <c r="AB78" s="911"/>
      <c r="AC78" s="911"/>
      <c r="AD78" s="911"/>
      <c r="AE78" s="911"/>
      <c r="AF78" s="911" t="s">
        <v>584</v>
      </c>
      <c r="AG78" s="911"/>
      <c r="AH78" s="911"/>
      <c r="AI78" s="911"/>
      <c r="AJ78" s="911"/>
      <c r="AK78" s="911" t="s">
        <v>584</v>
      </c>
      <c r="AL78" s="911"/>
      <c r="AM78" s="911"/>
      <c r="AN78" s="911"/>
      <c r="AO78" s="911"/>
      <c r="AP78" s="911" t="s">
        <v>584</v>
      </c>
      <c r="AQ78" s="911"/>
      <c r="AR78" s="911"/>
      <c r="AS78" s="911"/>
      <c r="AT78" s="911"/>
      <c r="AU78" s="911" t="s">
        <v>584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391</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4895</v>
      </c>
      <c r="AG88" s="922"/>
      <c r="AH88" s="922"/>
      <c r="AI88" s="922"/>
      <c r="AJ88" s="922"/>
      <c r="AK88" s="919"/>
      <c r="AL88" s="919"/>
      <c r="AM88" s="919"/>
      <c r="AN88" s="919"/>
      <c r="AO88" s="919"/>
      <c r="AP88" s="922">
        <v>36</v>
      </c>
      <c r="AQ88" s="922"/>
      <c r="AR88" s="922"/>
      <c r="AS88" s="922"/>
      <c r="AT88" s="922"/>
      <c r="AU88" s="922">
        <v>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150</v>
      </c>
      <c r="CS102" s="930"/>
      <c r="CT102" s="930"/>
      <c r="CU102" s="930"/>
      <c r="CV102" s="973"/>
      <c r="CW102" s="972" t="s">
        <v>593</v>
      </c>
      <c r="CX102" s="930"/>
      <c r="CY102" s="930"/>
      <c r="CZ102" s="930"/>
      <c r="DA102" s="973"/>
      <c r="DB102" s="972" t="s">
        <v>593</v>
      </c>
      <c r="DC102" s="930"/>
      <c r="DD102" s="930"/>
      <c r="DE102" s="930"/>
      <c r="DF102" s="973"/>
      <c r="DG102" s="972" t="s">
        <v>593</v>
      </c>
      <c r="DH102" s="930"/>
      <c r="DI102" s="930"/>
      <c r="DJ102" s="930"/>
      <c r="DK102" s="973"/>
      <c r="DL102" s="972">
        <v>36</v>
      </c>
      <c r="DM102" s="930"/>
      <c r="DN102" s="930"/>
      <c r="DO102" s="930"/>
      <c r="DP102" s="973"/>
      <c r="DQ102" s="972">
        <v>4</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309</v>
      </c>
      <c r="AG109" s="975"/>
      <c r="AH109" s="975"/>
      <c r="AI109" s="975"/>
      <c r="AJ109" s="976"/>
      <c r="AK109" s="974" t="s">
        <v>308</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309</v>
      </c>
      <c r="BW109" s="975"/>
      <c r="BX109" s="975"/>
      <c r="BY109" s="975"/>
      <c r="BZ109" s="976"/>
      <c r="CA109" s="974" t="s">
        <v>308</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309</v>
      </c>
      <c r="DM109" s="975"/>
      <c r="DN109" s="975"/>
      <c r="DO109" s="975"/>
      <c r="DP109" s="976"/>
      <c r="DQ109" s="974" t="s">
        <v>308</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861813</v>
      </c>
      <c r="AB110" s="982"/>
      <c r="AC110" s="982"/>
      <c r="AD110" s="982"/>
      <c r="AE110" s="983"/>
      <c r="AF110" s="984">
        <v>900244</v>
      </c>
      <c r="AG110" s="982"/>
      <c r="AH110" s="982"/>
      <c r="AI110" s="982"/>
      <c r="AJ110" s="983"/>
      <c r="AK110" s="984">
        <v>887948</v>
      </c>
      <c r="AL110" s="982"/>
      <c r="AM110" s="982"/>
      <c r="AN110" s="982"/>
      <c r="AO110" s="983"/>
      <c r="AP110" s="985">
        <v>28.4</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7785110</v>
      </c>
      <c r="BR110" s="1017"/>
      <c r="BS110" s="1017"/>
      <c r="BT110" s="1017"/>
      <c r="BU110" s="1017"/>
      <c r="BV110" s="1017">
        <v>7707662</v>
      </c>
      <c r="BW110" s="1017"/>
      <c r="BX110" s="1017"/>
      <c r="BY110" s="1017"/>
      <c r="BZ110" s="1017"/>
      <c r="CA110" s="1017">
        <v>7289383</v>
      </c>
      <c r="CB110" s="1017"/>
      <c r="CC110" s="1017"/>
      <c r="CD110" s="1017"/>
      <c r="CE110" s="1017"/>
      <c r="CF110" s="1031">
        <v>233.2</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174</v>
      </c>
      <c r="DH110" s="1017"/>
      <c r="DI110" s="1017"/>
      <c r="DJ110" s="1017"/>
      <c r="DK110" s="1017"/>
      <c r="DL110" s="1017" t="s">
        <v>435</v>
      </c>
      <c r="DM110" s="1017"/>
      <c r="DN110" s="1017"/>
      <c r="DO110" s="1017"/>
      <c r="DP110" s="1017"/>
      <c r="DQ110" s="1017" t="s">
        <v>435</v>
      </c>
      <c r="DR110" s="1017"/>
      <c r="DS110" s="1017"/>
      <c r="DT110" s="1017"/>
      <c r="DU110" s="1017"/>
      <c r="DV110" s="1018" t="s">
        <v>174</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174</v>
      </c>
      <c r="AB111" s="1024"/>
      <c r="AC111" s="1024"/>
      <c r="AD111" s="1024"/>
      <c r="AE111" s="1025"/>
      <c r="AF111" s="1026" t="s">
        <v>435</v>
      </c>
      <c r="AG111" s="1024"/>
      <c r="AH111" s="1024"/>
      <c r="AI111" s="1024"/>
      <c r="AJ111" s="1025"/>
      <c r="AK111" s="1026" t="s">
        <v>174</v>
      </c>
      <c r="AL111" s="1024"/>
      <c r="AM111" s="1024"/>
      <c r="AN111" s="1024"/>
      <c r="AO111" s="1025"/>
      <c r="AP111" s="1027" t="s">
        <v>435</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43986</v>
      </c>
      <c r="BR111" s="1010"/>
      <c r="BS111" s="1010"/>
      <c r="BT111" s="1010"/>
      <c r="BU111" s="1010"/>
      <c r="BV111" s="1010">
        <v>28944</v>
      </c>
      <c r="BW111" s="1010"/>
      <c r="BX111" s="1010"/>
      <c r="BY111" s="1010"/>
      <c r="BZ111" s="1010"/>
      <c r="CA111" s="1010">
        <v>14282</v>
      </c>
      <c r="CB111" s="1010"/>
      <c r="CC111" s="1010"/>
      <c r="CD111" s="1010"/>
      <c r="CE111" s="1010"/>
      <c r="CF111" s="1004">
        <v>0.5</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174</v>
      </c>
      <c r="DH111" s="1010"/>
      <c r="DI111" s="1010"/>
      <c r="DJ111" s="1010"/>
      <c r="DK111" s="1010"/>
      <c r="DL111" s="1010" t="s">
        <v>174</v>
      </c>
      <c r="DM111" s="1010"/>
      <c r="DN111" s="1010"/>
      <c r="DO111" s="1010"/>
      <c r="DP111" s="1010"/>
      <c r="DQ111" s="1010" t="s">
        <v>174</v>
      </c>
      <c r="DR111" s="1010"/>
      <c r="DS111" s="1010"/>
      <c r="DT111" s="1010"/>
      <c r="DU111" s="1010"/>
      <c r="DV111" s="1011" t="s">
        <v>174</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174</v>
      </c>
      <c r="AB112" s="1049"/>
      <c r="AC112" s="1049"/>
      <c r="AD112" s="1049"/>
      <c r="AE112" s="1050"/>
      <c r="AF112" s="1051" t="s">
        <v>435</v>
      </c>
      <c r="AG112" s="1049"/>
      <c r="AH112" s="1049"/>
      <c r="AI112" s="1049"/>
      <c r="AJ112" s="1050"/>
      <c r="AK112" s="1051" t="s">
        <v>174</v>
      </c>
      <c r="AL112" s="1049"/>
      <c r="AM112" s="1049"/>
      <c r="AN112" s="1049"/>
      <c r="AO112" s="1050"/>
      <c r="AP112" s="1052" t="s">
        <v>174</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3154080</v>
      </c>
      <c r="BR112" s="1010"/>
      <c r="BS112" s="1010"/>
      <c r="BT112" s="1010"/>
      <c r="BU112" s="1010"/>
      <c r="BV112" s="1010">
        <v>3039001</v>
      </c>
      <c r="BW112" s="1010"/>
      <c r="BX112" s="1010"/>
      <c r="BY112" s="1010"/>
      <c r="BZ112" s="1010"/>
      <c r="CA112" s="1010">
        <v>2958459</v>
      </c>
      <c r="CB112" s="1010"/>
      <c r="CC112" s="1010"/>
      <c r="CD112" s="1010"/>
      <c r="CE112" s="1010"/>
      <c r="CF112" s="1004">
        <v>94.7</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174</v>
      </c>
      <c r="DM112" s="1010"/>
      <c r="DN112" s="1010"/>
      <c r="DO112" s="1010"/>
      <c r="DP112" s="1010"/>
      <c r="DQ112" s="1010" t="s">
        <v>443</v>
      </c>
      <c r="DR112" s="1010"/>
      <c r="DS112" s="1010"/>
      <c r="DT112" s="1010"/>
      <c r="DU112" s="1010"/>
      <c r="DV112" s="1011" t="s">
        <v>435</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314344</v>
      </c>
      <c r="AB113" s="1024"/>
      <c r="AC113" s="1024"/>
      <c r="AD113" s="1024"/>
      <c r="AE113" s="1025"/>
      <c r="AF113" s="1026">
        <v>328744</v>
      </c>
      <c r="AG113" s="1024"/>
      <c r="AH113" s="1024"/>
      <c r="AI113" s="1024"/>
      <c r="AJ113" s="1025"/>
      <c r="AK113" s="1026">
        <v>301588</v>
      </c>
      <c r="AL113" s="1024"/>
      <c r="AM113" s="1024"/>
      <c r="AN113" s="1024"/>
      <c r="AO113" s="1025"/>
      <c r="AP113" s="1027">
        <v>9.6999999999999993</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10143</v>
      </c>
      <c r="BR113" s="1010"/>
      <c r="BS113" s="1010"/>
      <c r="BT113" s="1010"/>
      <c r="BU113" s="1010"/>
      <c r="BV113" s="1010">
        <v>7083</v>
      </c>
      <c r="BW113" s="1010"/>
      <c r="BX113" s="1010"/>
      <c r="BY113" s="1010"/>
      <c r="BZ113" s="1010"/>
      <c r="CA113" s="1010">
        <v>4221</v>
      </c>
      <c r="CB113" s="1010"/>
      <c r="CC113" s="1010"/>
      <c r="CD113" s="1010"/>
      <c r="CE113" s="1010"/>
      <c r="CF113" s="1004">
        <v>0.1</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174</v>
      </c>
      <c r="DH113" s="1049"/>
      <c r="DI113" s="1049"/>
      <c r="DJ113" s="1049"/>
      <c r="DK113" s="1050"/>
      <c r="DL113" s="1051" t="s">
        <v>174</v>
      </c>
      <c r="DM113" s="1049"/>
      <c r="DN113" s="1049"/>
      <c r="DO113" s="1049"/>
      <c r="DP113" s="1050"/>
      <c r="DQ113" s="1051" t="s">
        <v>435</v>
      </c>
      <c r="DR113" s="1049"/>
      <c r="DS113" s="1049"/>
      <c r="DT113" s="1049"/>
      <c r="DU113" s="1050"/>
      <c r="DV113" s="1052" t="s">
        <v>174</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4980</v>
      </c>
      <c r="AB114" s="1049"/>
      <c r="AC114" s="1049"/>
      <c r="AD114" s="1049"/>
      <c r="AE114" s="1050"/>
      <c r="AF114" s="1051">
        <v>3891</v>
      </c>
      <c r="AG114" s="1049"/>
      <c r="AH114" s="1049"/>
      <c r="AI114" s="1049"/>
      <c r="AJ114" s="1050"/>
      <c r="AK114" s="1051">
        <v>3672</v>
      </c>
      <c r="AL114" s="1049"/>
      <c r="AM114" s="1049"/>
      <c r="AN114" s="1049"/>
      <c r="AO114" s="1050"/>
      <c r="AP114" s="1052">
        <v>0.1</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439040</v>
      </c>
      <c r="BR114" s="1010"/>
      <c r="BS114" s="1010"/>
      <c r="BT114" s="1010"/>
      <c r="BU114" s="1010"/>
      <c r="BV114" s="1010">
        <v>626675</v>
      </c>
      <c r="BW114" s="1010"/>
      <c r="BX114" s="1010"/>
      <c r="BY114" s="1010"/>
      <c r="BZ114" s="1010"/>
      <c r="CA114" s="1010">
        <v>527086</v>
      </c>
      <c r="CB114" s="1010"/>
      <c r="CC114" s="1010"/>
      <c r="CD114" s="1010"/>
      <c r="CE114" s="1010"/>
      <c r="CF114" s="1004">
        <v>16.899999999999999</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435</v>
      </c>
      <c r="DM114" s="1049"/>
      <c r="DN114" s="1049"/>
      <c r="DO114" s="1049"/>
      <c r="DP114" s="1050"/>
      <c r="DQ114" s="1051" t="s">
        <v>435</v>
      </c>
      <c r="DR114" s="1049"/>
      <c r="DS114" s="1049"/>
      <c r="DT114" s="1049"/>
      <c r="DU114" s="1050"/>
      <c r="DV114" s="1052" t="s">
        <v>435</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15422</v>
      </c>
      <c r="AB115" s="1024"/>
      <c r="AC115" s="1024"/>
      <c r="AD115" s="1024"/>
      <c r="AE115" s="1025"/>
      <c r="AF115" s="1026">
        <v>15042</v>
      </c>
      <c r="AG115" s="1024"/>
      <c r="AH115" s="1024"/>
      <c r="AI115" s="1024"/>
      <c r="AJ115" s="1025"/>
      <c r="AK115" s="1026">
        <v>14662</v>
      </c>
      <c r="AL115" s="1024"/>
      <c r="AM115" s="1024"/>
      <c r="AN115" s="1024"/>
      <c r="AO115" s="1025"/>
      <c r="AP115" s="1027">
        <v>0.5</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v>5958</v>
      </c>
      <c r="BR115" s="1010"/>
      <c r="BS115" s="1010"/>
      <c r="BT115" s="1010"/>
      <c r="BU115" s="1010"/>
      <c r="BV115" s="1010">
        <v>4766</v>
      </c>
      <c r="BW115" s="1010"/>
      <c r="BX115" s="1010"/>
      <c r="BY115" s="1010"/>
      <c r="BZ115" s="1010"/>
      <c r="CA115" s="1010">
        <v>3575</v>
      </c>
      <c r="CB115" s="1010"/>
      <c r="CC115" s="1010"/>
      <c r="CD115" s="1010"/>
      <c r="CE115" s="1010"/>
      <c r="CF115" s="1004">
        <v>0.1</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174</v>
      </c>
      <c r="DH115" s="1049"/>
      <c r="DI115" s="1049"/>
      <c r="DJ115" s="1049"/>
      <c r="DK115" s="1050"/>
      <c r="DL115" s="1051" t="s">
        <v>443</v>
      </c>
      <c r="DM115" s="1049"/>
      <c r="DN115" s="1049"/>
      <c r="DO115" s="1049"/>
      <c r="DP115" s="1050"/>
      <c r="DQ115" s="1051" t="s">
        <v>174</v>
      </c>
      <c r="DR115" s="1049"/>
      <c r="DS115" s="1049"/>
      <c r="DT115" s="1049"/>
      <c r="DU115" s="1050"/>
      <c r="DV115" s="1052" t="s">
        <v>174</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174</v>
      </c>
      <c r="AB116" s="1049"/>
      <c r="AC116" s="1049"/>
      <c r="AD116" s="1049"/>
      <c r="AE116" s="1050"/>
      <c r="AF116" s="1051">
        <v>106</v>
      </c>
      <c r="AG116" s="1049"/>
      <c r="AH116" s="1049"/>
      <c r="AI116" s="1049"/>
      <c r="AJ116" s="1050"/>
      <c r="AK116" s="1051">
        <v>35</v>
      </c>
      <c r="AL116" s="1049"/>
      <c r="AM116" s="1049"/>
      <c r="AN116" s="1049"/>
      <c r="AO116" s="1050"/>
      <c r="AP116" s="1052">
        <v>0</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435</v>
      </c>
      <c r="BR116" s="1010"/>
      <c r="BS116" s="1010"/>
      <c r="BT116" s="1010"/>
      <c r="BU116" s="1010"/>
      <c r="BV116" s="1010" t="s">
        <v>174</v>
      </c>
      <c r="BW116" s="1010"/>
      <c r="BX116" s="1010"/>
      <c r="BY116" s="1010"/>
      <c r="BZ116" s="1010"/>
      <c r="CA116" s="1010" t="s">
        <v>174</v>
      </c>
      <c r="CB116" s="1010"/>
      <c r="CC116" s="1010"/>
      <c r="CD116" s="1010"/>
      <c r="CE116" s="1010"/>
      <c r="CF116" s="1004" t="s">
        <v>174</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43986</v>
      </c>
      <c r="DH116" s="1049"/>
      <c r="DI116" s="1049"/>
      <c r="DJ116" s="1049"/>
      <c r="DK116" s="1050"/>
      <c r="DL116" s="1051">
        <v>28944</v>
      </c>
      <c r="DM116" s="1049"/>
      <c r="DN116" s="1049"/>
      <c r="DO116" s="1049"/>
      <c r="DP116" s="1050"/>
      <c r="DQ116" s="1051">
        <v>14282</v>
      </c>
      <c r="DR116" s="1049"/>
      <c r="DS116" s="1049"/>
      <c r="DT116" s="1049"/>
      <c r="DU116" s="1050"/>
      <c r="DV116" s="1052">
        <v>0.5</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1196559</v>
      </c>
      <c r="AB117" s="1067"/>
      <c r="AC117" s="1067"/>
      <c r="AD117" s="1067"/>
      <c r="AE117" s="1068"/>
      <c r="AF117" s="1069">
        <v>1248027</v>
      </c>
      <c r="AG117" s="1067"/>
      <c r="AH117" s="1067"/>
      <c r="AI117" s="1067"/>
      <c r="AJ117" s="1068"/>
      <c r="AK117" s="1069">
        <v>1207905</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435</v>
      </c>
      <c r="BW117" s="1010"/>
      <c r="BX117" s="1010"/>
      <c r="BY117" s="1010"/>
      <c r="BZ117" s="1010"/>
      <c r="CA117" s="1010" t="s">
        <v>174</v>
      </c>
      <c r="CB117" s="1010"/>
      <c r="CC117" s="1010"/>
      <c r="CD117" s="1010"/>
      <c r="CE117" s="1010"/>
      <c r="CF117" s="1004" t="s">
        <v>174</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174</v>
      </c>
      <c r="DH117" s="1049"/>
      <c r="DI117" s="1049"/>
      <c r="DJ117" s="1049"/>
      <c r="DK117" s="1050"/>
      <c r="DL117" s="1051" t="s">
        <v>443</v>
      </c>
      <c r="DM117" s="1049"/>
      <c r="DN117" s="1049"/>
      <c r="DO117" s="1049"/>
      <c r="DP117" s="1050"/>
      <c r="DQ117" s="1051" t="s">
        <v>174</v>
      </c>
      <c r="DR117" s="1049"/>
      <c r="DS117" s="1049"/>
      <c r="DT117" s="1049"/>
      <c r="DU117" s="1050"/>
      <c r="DV117" s="1052" t="s">
        <v>174</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309</v>
      </c>
      <c r="AG118" s="975"/>
      <c r="AH118" s="975"/>
      <c r="AI118" s="975"/>
      <c r="AJ118" s="976"/>
      <c r="AK118" s="974" t="s">
        <v>308</v>
      </c>
      <c r="AL118" s="975"/>
      <c r="AM118" s="975"/>
      <c r="AN118" s="975"/>
      <c r="AO118" s="976"/>
      <c r="AP118" s="1061" t="s">
        <v>429</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435</v>
      </c>
      <c r="BR118" s="1088"/>
      <c r="BS118" s="1088"/>
      <c r="BT118" s="1088"/>
      <c r="BU118" s="1088"/>
      <c r="BV118" s="1088" t="s">
        <v>174</v>
      </c>
      <c r="BW118" s="1088"/>
      <c r="BX118" s="1088"/>
      <c r="BY118" s="1088"/>
      <c r="BZ118" s="1088"/>
      <c r="CA118" s="1088" t="s">
        <v>174</v>
      </c>
      <c r="CB118" s="1088"/>
      <c r="CC118" s="1088"/>
      <c r="CD118" s="1088"/>
      <c r="CE118" s="1088"/>
      <c r="CF118" s="1004" t="s">
        <v>435</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443</v>
      </c>
      <c r="DH118" s="1049"/>
      <c r="DI118" s="1049"/>
      <c r="DJ118" s="1049"/>
      <c r="DK118" s="1050"/>
      <c r="DL118" s="1051" t="s">
        <v>174</v>
      </c>
      <c r="DM118" s="1049"/>
      <c r="DN118" s="1049"/>
      <c r="DO118" s="1049"/>
      <c r="DP118" s="1050"/>
      <c r="DQ118" s="1051" t="s">
        <v>443</v>
      </c>
      <c r="DR118" s="1049"/>
      <c r="DS118" s="1049"/>
      <c r="DT118" s="1049"/>
      <c r="DU118" s="1050"/>
      <c r="DV118" s="1052" t="s">
        <v>443</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174</v>
      </c>
      <c r="AB119" s="982"/>
      <c r="AC119" s="982"/>
      <c r="AD119" s="982"/>
      <c r="AE119" s="983"/>
      <c r="AF119" s="984" t="s">
        <v>443</v>
      </c>
      <c r="AG119" s="982"/>
      <c r="AH119" s="982"/>
      <c r="AI119" s="982"/>
      <c r="AJ119" s="983"/>
      <c r="AK119" s="984" t="s">
        <v>443</v>
      </c>
      <c r="AL119" s="982"/>
      <c r="AM119" s="982"/>
      <c r="AN119" s="982"/>
      <c r="AO119" s="983"/>
      <c r="AP119" s="985" t="s">
        <v>174</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461</v>
      </c>
      <c r="BP119" s="1096"/>
      <c r="BQ119" s="1087">
        <v>11438317</v>
      </c>
      <c r="BR119" s="1088"/>
      <c r="BS119" s="1088"/>
      <c r="BT119" s="1088"/>
      <c r="BU119" s="1088"/>
      <c r="BV119" s="1088">
        <v>11414131</v>
      </c>
      <c r="BW119" s="1088"/>
      <c r="BX119" s="1088"/>
      <c r="BY119" s="1088"/>
      <c r="BZ119" s="1088"/>
      <c r="CA119" s="1088">
        <v>10797006</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174</v>
      </c>
      <c r="DH119" s="1074"/>
      <c r="DI119" s="1074"/>
      <c r="DJ119" s="1074"/>
      <c r="DK119" s="1075"/>
      <c r="DL119" s="1073" t="s">
        <v>174</v>
      </c>
      <c r="DM119" s="1074"/>
      <c r="DN119" s="1074"/>
      <c r="DO119" s="1074"/>
      <c r="DP119" s="1075"/>
      <c r="DQ119" s="1073" t="s">
        <v>174</v>
      </c>
      <c r="DR119" s="1074"/>
      <c r="DS119" s="1074"/>
      <c r="DT119" s="1074"/>
      <c r="DU119" s="1075"/>
      <c r="DV119" s="1076" t="s">
        <v>174</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174</v>
      </c>
      <c r="AB120" s="1049"/>
      <c r="AC120" s="1049"/>
      <c r="AD120" s="1049"/>
      <c r="AE120" s="1050"/>
      <c r="AF120" s="1051" t="s">
        <v>435</v>
      </c>
      <c r="AG120" s="1049"/>
      <c r="AH120" s="1049"/>
      <c r="AI120" s="1049"/>
      <c r="AJ120" s="1050"/>
      <c r="AK120" s="1051" t="s">
        <v>174</v>
      </c>
      <c r="AL120" s="1049"/>
      <c r="AM120" s="1049"/>
      <c r="AN120" s="1049"/>
      <c r="AO120" s="1050"/>
      <c r="AP120" s="1052" t="s">
        <v>174</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3148938</v>
      </c>
      <c r="BR120" s="1017"/>
      <c r="BS120" s="1017"/>
      <c r="BT120" s="1017"/>
      <c r="BU120" s="1017"/>
      <c r="BV120" s="1017">
        <v>3396671</v>
      </c>
      <c r="BW120" s="1017"/>
      <c r="BX120" s="1017"/>
      <c r="BY120" s="1017"/>
      <c r="BZ120" s="1017"/>
      <c r="CA120" s="1017">
        <v>3463647</v>
      </c>
      <c r="CB120" s="1017"/>
      <c r="CC120" s="1017"/>
      <c r="CD120" s="1017"/>
      <c r="CE120" s="1017"/>
      <c r="CF120" s="1031">
        <v>110.8</v>
      </c>
      <c r="CG120" s="1032"/>
      <c r="CH120" s="1032"/>
      <c r="CI120" s="1032"/>
      <c r="CJ120" s="1032"/>
      <c r="CK120" s="1097" t="s">
        <v>465</v>
      </c>
      <c r="CL120" s="1098"/>
      <c r="CM120" s="1098"/>
      <c r="CN120" s="1098"/>
      <c r="CO120" s="1099"/>
      <c r="CP120" s="1105" t="s">
        <v>408</v>
      </c>
      <c r="CQ120" s="1106"/>
      <c r="CR120" s="1106"/>
      <c r="CS120" s="1106"/>
      <c r="CT120" s="1106"/>
      <c r="CU120" s="1106"/>
      <c r="CV120" s="1106"/>
      <c r="CW120" s="1106"/>
      <c r="CX120" s="1106"/>
      <c r="CY120" s="1106"/>
      <c r="CZ120" s="1106"/>
      <c r="DA120" s="1106"/>
      <c r="DB120" s="1106"/>
      <c r="DC120" s="1106"/>
      <c r="DD120" s="1106"/>
      <c r="DE120" s="1106"/>
      <c r="DF120" s="1107"/>
      <c r="DG120" s="1016">
        <v>1395062</v>
      </c>
      <c r="DH120" s="1017"/>
      <c r="DI120" s="1017"/>
      <c r="DJ120" s="1017"/>
      <c r="DK120" s="1017"/>
      <c r="DL120" s="1017">
        <v>1365539</v>
      </c>
      <c r="DM120" s="1017"/>
      <c r="DN120" s="1017"/>
      <c r="DO120" s="1017"/>
      <c r="DP120" s="1017"/>
      <c r="DQ120" s="1017">
        <v>1358773</v>
      </c>
      <c r="DR120" s="1017"/>
      <c r="DS120" s="1017"/>
      <c r="DT120" s="1017"/>
      <c r="DU120" s="1017"/>
      <c r="DV120" s="1018">
        <v>43.5</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174</v>
      </c>
      <c r="AB121" s="1049"/>
      <c r="AC121" s="1049"/>
      <c r="AD121" s="1049"/>
      <c r="AE121" s="1050"/>
      <c r="AF121" s="1051" t="s">
        <v>174</v>
      </c>
      <c r="AG121" s="1049"/>
      <c r="AH121" s="1049"/>
      <c r="AI121" s="1049"/>
      <c r="AJ121" s="1050"/>
      <c r="AK121" s="1051" t="s">
        <v>174</v>
      </c>
      <c r="AL121" s="1049"/>
      <c r="AM121" s="1049"/>
      <c r="AN121" s="1049"/>
      <c r="AO121" s="1050"/>
      <c r="AP121" s="1052" t="s">
        <v>174</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56125</v>
      </c>
      <c r="BR121" s="1010"/>
      <c r="BS121" s="1010"/>
      <c r="BT121" s="1010"/>
      <c r="BU121" s="1010"/>
      <c r="BV121" s="1010">
        <v>41834</v>
      </c>
      <c r="BW121" s="1010"/>
      <c r="BX121" s="1010"/>
      <c r="BY121" s="1010"/>
      <c r="BZ121" s="1010"/>
      <c r="CA121" s="1010">
        <v>33939</v>
      </c>
      <c r="CB121" s="1010"/>
      <c r="CC121" s="1010"/>
      <c r="CD121" s="1010"/>
      <c r="CE121" s="1010"/>
      <c r="CF121" s="1004">
        <v>1.1000000000000001</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v>1061079</v>
      </c>
      <c r="DH121" s="1010"/>
      <c r="DI121" s="1010"/>
      <c r="DJ121" s="1010"/>
      <c r="DK121" s="1010"/>
      <c r="DL121" s="1010">
        <v>1012061</v>
      </c>
      <c r="DM121" s="1010"/>
      <c r="DN121" s="1010"/>
      <c r="DO121" s="1010"/>
      <c r="DP121" s="1010"/>
      <c r="DQ121" s="1010">
        <v>972358</v>
      </c>
      <c r="DR121" s="1010"/>
      <c r="DS121" s="1010"/>
      <c r="DT121" s="1010"/>
      <c r="DU121" s="1010"/>
      <c r="DV121" s="1011">
        <v>31.1</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435</v>
      </c>
      <c r="AB122" s="1049"/>
      <c r="AC122" s="1049"/>
      <c r="AD122" s="1049"/>
      <c r="AE122" s="1050"/>
      <c r="AF122" s="1051" t="s">
        <v>435</v>
      </c>
      <c r="AG122" s="1049"/>
      <c r="AH122" s="1049"/>
      <c r="AI122" s="1049"/>
      <c r="AJ122" s="1050"/>
      <c r="AK122" s="1051" t="s">
        <v>174</v>
      </c>
      <c r="AL122" s="1049"/>
      <c r="AM122" s="1049"/>
      <c r="AN122" s="1049"/>
      <c r="AO122" s="1050"/>
      <c r="AP122" s="1052" t="s">
        <v>174</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8113625</v>
      </c>
      <c r="BR122" s="1088"/>
      <c r="BS122" s="1088"/>
      <c r="BT122" s="1088"/>
      <c r="BU122" s="1088"/>
      <c r="BV122" s="1088">
        <v>7696869</v>
      </c>
      <c r="BW122" s="1088"/>
      <c r="BX122" s="1088"/>
      <c r="BY122" s="1088"/>
      <c r="BZ122" s="1088"/>
      <c r="CA122" s="1088">
        <v>7504730</v>
      </c>
      <c r="CB122" s="1088"/>
      <c r="CC122" s="1088"/>
      <c r="CD122" s="1088"/>
      <c r="CE122" s="1088"/>
      <c r="CF122" s="1108">
        <v>240.1</v>
      </c>
      <c r="CG122" s="1109"/>
      <c r="CH122" s="1109"/>
      <c r="CI122" s="1109"/>
      <c r="CJ122" s="1109"/>
      <c r="CK122" s="1100"/>
      <c r="CL122" s="1101"/>
      <c r="CM122" s="1101"/>
      <c r="CN122" s="1101"/>
      <c r="CO122" s="1102"/>
      <c r="CP122" s="1110" t="s">
        <v>409</v>
      </c>
      <c r="CQ122" s="1111"/>
      <c r="CR122" s="1111"/>
      <c r="CS122" s="1111"/>
      <c r="CT122" s="1111"/>
      <c r="CU122" s="1111"/>
      <c r="CV122" s="1111"/>
      <c r="CW122" s="1111"/>
      <c r="CX122" s="1111"/>
      <c r="CY122" s="1111"/>
      <c r="CZ122" s="1111"/>
      <c r="DA122" s="1111"/>
      <c r="DB122" s="1111"/>
      <c r="DC122" s="1111"/>
      <c r="DD122" s="1111"/>
      <c r="DE122" s="1111"/>
      <c r="DF122" s="1112"/>
      <c r="DG122" s="1009">
        <v>460679</v>
      </c>
      <c r="DH122" s="1010"/>
      <c r="DI122" s="1010"/>
      <c r="DJ122" s="1010"/>
      <c r="DK122" s="1010"/>
      <c r="DL122" s="1010">
        <v>446977</v>
      </c>
      <c r="DM122" s="1010"/>
      <c r="DN122" s="1010"/>
      <c r="DO122" s="1010"/>
      <c r="DP122" s="1010"/>
      <c r="DQ122" s="1010">
        <v>424896</v>
      </c>
      <c r="DR122" s="1010"/>
      <c r="DS122" s="1010"/>
      <c r="DT122" s="1010"/>
      <c r="DU122" s="1010"/>
      <c r="DV122" s="1011">
        <v>13.6</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435</v>
      </c>
      <c r="AB123" s="1049"/>
      <c r="AC123" s="1049"/>
      <c r="AD123" s="1049"/>
      <c r="AE123" s="1050"/>
      <c r="AF123" s="1051" t="s">
        <v>435</v>
      </c>
      <c r="AG123" s="1049"/>
      <c r="AH123" s="1049"/>
      <c r="AI123" s="1049"/>
      <c r="AJ123" s="1050"/>
      <c r="AK123" s="1051" t="s">
        <v>174</v>
      </c>
      <c r="AL123" s="1049"/>
      <c r="AM123" s="1049"/>
      <c r="AN123" s="1049"/>
      <c r="AO123" s="1050"/>
      <c r="AP123" s="1052" t="s">
        <v>435</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470</v>
      </c>
      <c r="BP123" s="1096"/>
      <c r="BQ123" s="1155">
        <v>11318688</v>
      </c>
      <c r="BR123" s="1156"/>
      <c r="BS123" s="1156"/>
      <c r="BT123" s="1156"/>
      <c r="BU123" s="1156"/>
      <c r="BV123" s="1156">
        <v>11135374</v>
      </c>
      <c r="BW123" s="1156"/>
      <c r="BX123" s="1156"/>
      <c r="BY123" s="1156"/>
      <c r="BZ123" s="1156"/>
      <c r="CA123" s="1156">
        <v>11002316</v>
      </c>
      <c r="CB123" s="1156"/>
      <c r="CC123" s="1156"/>
      <c r="CD123" s="1156"/>
      <c r="CE123" s="1156"/>
      <c r="CF123" s="1089"/>
      <c r="CG123" s="1090"/>
      <c r="CH123" s="1090"/>
      <c r="CI123" s="1090"/>
      <c r="CJ123" s="1091"/>
      <c r="CK123" s="1100"/>
      <c r="CL123" s="1101"/>
      <c r="CM123" s="1101"/>
      <c r="CN123" s="1101"/>
      <c r="CO123" s="1102"/>
      <c r="CP123" s="1110" t="s">
        <v>410</v>
      </c>
      <c r="CQ123" s="1111"/>
      <c r="CR123" s="1111"/>
      <c r="CS123" s="1111"/>
      <c r="CT123" s="1111"/>
      <c r="CU123" s="1111"/>
      <c r="CV123" s="1111"/>
      <c r="CW123" s="1111"/>
      <c r="CX123" s="1111"/>
      <c r="CY123" s="1111"/>
      <c r="CZ123" s="1111"/>
      <c r="DA123" s="1111"/>
      <c r="DB123" s="1111"/>
      <c r="DC123" s="1111"/>
      <c r="DD123" s="1111"/>
      <c r="DE123" s="1111"/>
      <c r="DF123" s="1112"/>
      <c r="DG123" s="1048">
        <v>231065</v>
      </c>
      <c r="DH123" s="1049"/>
      <c r="DI123" s="1049"/>
      <c r="DJ123" s="1049"/>
      <c r="DK123" s="1050"/>
      <c r="DL123" s="1051">
        <v>208712</v>
      </c>
      <c r="DM123" s="1049"/>
      <c r="DN123" s="1049"/>
      <c r="DO123" s="1049"/>
      <c r="DP123" s="1050"/>
      <c r="DQ123" s="1051">
        <v>197523</v>
      </c>
      <c r="DR123" s="1049"/>
      <c r="DS123" s="1049"/>
      <c r="DT123" s="1049"/>
      <c r="DU123" s="1050"/>
      <c r="DV123" s="1052">
        <v>6.3</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174</v>
      </c>
      <c r="AB124" s="1049"/>
      <c r="AC124" s="1049"/>
      <c r="AD124" s="1049"/>
      <c r="AE124" s="1050"/>
      <c r="AF124" s="1051" t="s">
        <v>174</v>
      </c>
      <c r="AG124" s="1049"/>
      <c r="AH124" s="1049"/>
      <c r="AI124" s="1049"/>
      <c r="AJ124" s="1050"/>
      <c r="AK124" s="1051" t="s">
        <v>174</v>
      </c>
      <c r="AL124" s="1049"/>
      <c r="AM124" s="1049"/>
      <c r="AN124" s="1049"/>
      <c r="AO124" s="1050"/>
      <c r="AP124" s="1052" t="s">
        <v>174</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3.5</v>
      </c>
      <c r="BR124" s="1118"/>
      <c r="BS124" s="1118"/>
      <c r="BT124" s="1118"/>
      <c r="BU124" s="1118"/>
      <c r="BV124" s="1118">
        <v>8.6999999999999993</v>
      </c>
      <c r="BW124" s="1118"/>
      <c r="BX124" s="1118"/>
      <c r="BY124" s="1118"/>
      <c r="BZ124" s="1118"/>
      <c r="CA124" s="1118" t="s">
        <v>174</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v>6195</v>
      </c>
      <c r="DH124" s="1074"/>
      <c r="DI124" s="1074"/>
      <c r="DJ124" s="1074"/>
      <c r="DK124" s="1075"/>
      <c r="DL124" s="1073">
        <v>5712</v>
      </c>
      <c r="DM124" s="1074"/>
      <c r="DN124" s="1074"/>
      <c r="DO124" s="1074"/>
      <c r="DP124" s="1075"/>
      <c r="DQ124" s="1073">
        <v>4909</v>
      </c>
      <c r="DR124" s="1074"/>
      <c r="DS124" s="1074"/>
      <c r="DT124" s="1074"/>
      <c r="DU124" s="1075"/>
      <c r="DV124" s="1076">
        <v>0.2</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174</v>
      </c>
      <c r="AB125" s="1049"/>
      <c r="AC125" s="1049"/>
      <c r="AD125" s="1049"/>
      <c r="AE125" s="1050"/>
      <c r="AF125" s="1051" t="s">
        <v>174</v>
      </c>
      <c r="AG125" s="1049"/>
      <c r="AH125" s="1049"/>
      <c r="AI125" s="1049"/>
      <c r="AJ125" s="1050"/>
      <c r="AK125" s="1051" t="s">
        <v>174</v>
      </c>
      <c r="AL125" s="1049"/>
      <c r="AM125" s="1049"/>
      <c r="AN125" s="1049"/>
      <c r="AO125" s="1050"/>
      <c r="AP125" s="1052" t="s">
        <v>473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174</v>
      </c>
      <c r="DH125" s="1017"/>
      <c r="DI125" s="1017"/>
      <c r="DJ125" s="1017"/>
      <c r="DK125" s="1017"/>
      <c r="DL125" s="1017" t="s">
        <v>174</v>
      </c>
      <c r="DM125" s="1017"/>
      <c r="DN125" s="1017"/>
      <c r="DO125" s="1017"/>
      <c r="DP125" s="1017"/>
      <c r="DQ125" s="1017" t="s">
        <v>174</v>
      </c>
      <c r="DR125" s="1017"/>
      <c r="DS125" s="1017"/>
      <c r="DT125" s="1017"/>
      <c r="DU125" s="1017"/>
      <c r="DV125" s="1018" t="s">
        <v>473</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174</v>
      </c>
      <c r="AB126" s="1049"/>
      <c r="AC126" s="1049"/>
      <c r="AD126" s="1049"/>
      <c r="AE126" s="1050"/>
      <c r="AF126" s="1051" t="s">
        <v>174</v>
      </c>
      <c r="AG126" s="1049"/>
      <c r="AH126" s="1049"/>
      <c r="AI126" s="1049"/>
      <c r="AJ126" s="1050"/>
      <c r="AK126" s="1051" t="s">
        <v>174</v>
      </c>
      <c r="AL126" s="1049"/>
      <c r="AM126" s="1049"/>
      <c r="AN126" s="1049"/>
      <c r="AO126" s="1050"/>
      <c r="AP126" s="1052" t="s">
        <v>174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174</v>
      </c>
      <c r="DH126" s="1010"/>
      <c r="DI126" s="1010"/>
      <c r="DJ126" s="1010"/>
      <c r="DK126" s="1010"/>
      <c r="DL126" s="1010" t="s">
        <v>174</v>
      </c>
      <c r="DM126" s="1010"/>
      <c r="DN126" s="1010"/>
      <c r="DO126" s="1010"/>
      <c r="DP126" s="1010"/>
      <c r="DQ126" s="1010" t="s">
        <v>473</v>
      </c>
      <c r="DR126" s="1010"/>
      <c r="DS126" s="1010"/>
      <c r="DT126" s="1010"/>
      <c r="DU126" s="1010"/>
      <c r="DV126" s="1011" t="s">
        <v>477</v>
      </c>
      <c r="DW126" s="1011"/>
      <c r="DX126" s="1011"/>
      <c r="DY126" s="1011"/>
      <c r="DZ126" s="1012"/>
    </row>
    <row r="127" spans="1:130" s="246" customFormat="1" ht="26.25" customHeight="1" x14ac:dyDescent="0.15">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15422</v>
      </c>
      <c r="AB127" s="1049"/>
      <c r="AC127" s="1049"/>
      <c r="AD127" s="1049"/>
      <c r="AE127" s="1050"/>
      <c r="AF127" s="1051">
        <v>15042</v>
      </c>
      <c r="AG127" s="1049"/>
      <c r="AH127" s="1049"/>
      <c r="AI127" s="1049"/>
      <c r="AJ127" s="1050"/>
      <c r="AK127" s="1051">
        <v>14662</v>
      </c>
      <c r="AL127" s="1049"/>
      <c r="AM127" s="1049"/>
      <c r="AN127" s="1049"/>
      <c r="AO127" s="1050"/>
      <c r="AP127" s="1052">
        <v>0.5</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473</v>
      </c>
      <c r="DH127" s="1010"/>
      <c r="DI127" s="1010"/>
      <c r="DJ127" s="1010"/>
      <c r="DK127" s="1010"/>
      <c r="DL127" s="1010" t="s">
        <v>174</v>
      </c>
      <c r="DM127" s="1010"/>
      <c r="DN127" s="1010"/>
      <c r="DO127" s="1010"/>
      <c r="DP127" s="1010"/>
      <c r="DQ127" s="1010" t="s">
        <v>174</v>
      </c>
      <c r="DR127" s="1010"/>
      <c r="DS127" s="1010"/>
      <c r="DT127" s="1010"/>
      <c r="DU127" s="1010"/>
      <c r="DV127" s="1011" t="s">
        <v>473</v>
      </c>
      <c r="DW127" s="1011"/>
      <c r="DX127" s="1011"/>
      <c r="DY127" s="1011"/>
      <c r="DZ127" s="1012"/>
    </row>
    <row r="128" spans="1:130" s="246" customFormat="1" ht="26.25" customHeight="1" thickBot="1" x14ac:dyDescent="0.2">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12176</v>
      </c>
      <c r="AB128" s="1138"/>
      <c r="AC128" s="1138"/>
      <c r="AD128" s="1138"/>
      <c r="AE128" s="1139"/>
      <c r="AF128" s="1140">
        <v>13589</v>
      </c>
      <c r="AG128" s="1138"/>
      <c r="AH128" s="1138"/>
      <c r="AI128" s="1138"/>
      <c r="AJ128" s="1139"/>
      <c r="AK128" s="1140">
        <v>11986</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174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v>5958</v>
      </c>
      <c r="DH128" s="1130"/>
      <c r="DI128" s="1130"/>
      <c r="DJ128" s="1130"/>
      <c r="DK128" s="1130"/>
      <c r="DL128" s="1130">
        <v>4766</v>
      </c>
      <c r="DM128" s="1130"/>
      <c r="DN128" s="1130"/>
      <c r="DO128" s="1130"/>
      <c r="DP128" s="1130"/>
      <c r="DQ128" s="1130">
        <v>3575</v>
      </c>
      <c r="DR128" s="1130"/>
      <c r="DS128" s="1130"/>
      <c r="DT128" s="1130"/>
      <c r="DU128" s="1130"/>
      <c r="DV128" s="1131">
        <v>0.1</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4228394</v>
      </c>
      <c r="AB129" s="1049"/>
      <c r="AC129" s="1049"/>
      <c r="AD129" s="1049"/>
      <c r="AE129" s="1050"/>
      <c r="AF129" s="1051">
        <v>4111791</v>
      </c>
      <c r="AG129" s="1049"/>
      <c r="AH129" s="1049"/>
      <c r="AI129" s="1049"/>
      <c r="AJ129" s="1050"/>
      <c r="AK129" s="1051">
        <v>4012002</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473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898666</v>
      </c>
      <c r="AB130" s="1049"/>
      <c r="AC130" s="1049"/>
      <c r="AD130" s="1049"/>
      <c r="AE130" s="1050"/>
      <c r="AF130" s="1051">
        <v>923221</v>
      </c>
      <c r="AG130" s="1049"/>
      <c r="AH130" s="1049"/>
      <c r="AI130" s="1049"/>
      <c r="AJ130" s="1050"/>
      <c r="AK130" s="1051">
        <v>886758</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9.4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3329728</v>
      </c>
      <c r="AB131" s="1074"/>
      <c r="AC131" s="1074"/>
      <c r="AD131" s="1074"/>
      <c r="AE131" s="1075"/>
      <c r="AF131" s="1073">
        <v>3188570</v>
      </c>
      <c r="AG131" s="1074"/>
      <c r="AH131" s="1074"/>
      <c r="AI131" s="1074"/>
      <c r="AJ131" s="1075"/>
      <c r="AK131" s="1073">
        <v>3125244</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t="s">
        <v>174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8.5807909840000001</v>
      </c>
      <c r="AB132" s="1190"/>
      <c r="AC132" s="1190"/>
      <c r="AD132" s="1190"/>
      <c r="AE132" s="1191"/>
      <c r="AF132" s="1192">
        <v>9.7603941580000004</v>
      </c>
      <c r="AG132" s="1190"/>
      <c r="AH132" s="1190"/>
      <c r="AI132" s="1190"/>
      <c r="AJ132" s="1191"/>
      <c r="AK132" s="1192">
        <v>9.8923796030000002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8.1999999999999993</v>
      </c>
      <c r="AB133" s="1173"/>
      <c r="AC133" s="1173"/>
      <c r="AD133" s="1173"/>
      <c r="AE133" s="1174"/>
      <c r="AF133" s="1172">
        <v>8.6</v>
      </c>
      <c r="AG133" s="1173"/>
      <c r="AH133" s="1173"/>
      <c r="AI133" s="1173"/>
      <c r="AJ133" s="1174"/>
      <c r="AK133" s="1172">
        <v>9.4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I00VEkeS3snBTeSyQ1/pONtY8Mc0rhFe7RkvvhHSgY+6JrH09QrU6nNDu7HkMsqiRqT1j5Gv9xJs+RZgtUW/A==" saltValue="u9tEKBtWMaM7ennykHwC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election activeCell="DG8" sqref="DG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YGASFOwxAfj/EoZmbPht31IFJQE/lDKRsUX07Labn4StlJnVoWrRuj8HJ3b5tpLsgb1wMdJpzB6mZvTtuNjMA==" saltValue="A0Mmk16qx0D8yE0a6Zz1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cR1JJdKKQ/kHBPClZ6aFGAgJ2KdbcLgmOcKAGufwGhpWVxT5krXSJDQqzDHq6w1EMGE1pIWXhm53qpCo0GA7A==" saltValue="I7UBTTTHJE5mgWGOLxOdt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860122</v>
      </c>
      <c r="AP9" s="312">
        <v>119511</v>
      </c>
      <c r="AQ9" s="313">
        <v>137457</v>
      </c>
      <c r="AR9" s="314">
        <v>-13.1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158570</v>
      </c>
      <c r="AP10" s="315">
        <v>22033</v>
      </c>
      <c r="AQ10" s="316">
        <v>16552</v>
      </c>
      <c r="AR10" s="317">
        <v>33.1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204944</v>
      </c>
      <c r="AP11" s="315">
        <v>28476</v>
      </c>
      <c r="AQ11" s="316">
        <v>23820</v>
      </c>
      <c r="AR11" s="317">
        <v>19.5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t="s">
        <v>510</v>
      </c>
      <c r="AP12" s="315" t="s">
        <v>510</v>
      </c>
      <c r="AQ12" s="316">
        <v>3889</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44597</v>
      </c>
      <c r="AP14" s="315">
        <v>6197</v>
      </c>
      <c r="AQ14" s="316">
        <v>6581</v>
      </c>
      <c r="AR14" s="317">
        <v>-5.8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v>12171</v>
      </c>
      <c r="AP15" s="315">
        <v>1691</v>
      </c>
      <c r="AQ15" s="316">
        <v>3467</v>
      </c>
      <c r="AR15" s="317">
        <v>-51.2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-65973</v>
      </c>
      <c r="AP16" s="315">
        <v>-9167</v>
      </c>
      <c r="AQ16" s="316">
        <v>-13853</v>
      </c>
      <c r="AR16" s="317">
        <v>-33.799999999999997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1214431</v>
      </c>
      <c r="AP17" s="315">
        <v>168741</v>
      </c>
      <c r="AQ17" s="316">
        <v>177914</v>
      </c>
      <c r="AR17" s="317">
        <v>-5.2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13.62</v>
      </c>
      <c r="AP21" s="328">
        <v>15.77</v>
      </c>
      <c r="AQ21" s="329">
        <v>-2.15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93.2</v>
      </c>
      <c r="AP22" s="333">
        <v>96</v>
      </c>
      <c r="AQ22" s="334">
        <v>-2.8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887948</v>
      </c>
      <c r="AP32" s="342">
        <v>123378</v>
      </c>
      <c r="AQ32" s="343">
        <v>107318</v>
      </c>
      <c r="AR32" s="344">
        <v>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510</v>
      </c>
      <c r="AP33" s="342" t="s">
        <v>510</v>
      </c>
      <c r="AQ33" s="343">
        <v>192</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510</v>
      </c>
      <c r="AP34" s="342" t="s">
        <v>510</v>
      </c>
      <c r="AQ34" s="343">
        <v>281</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301588</v>
      </c>
      <c r="AP35" s="342">
        <v>41905</v>
      </c>
      <c r="AQ35" s="343">
        <v>22732</v>
      </c>
      <c r="AR35" s="344">
        <v>84.3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3672</v>
      </c>
      <c r="AP36" s="342">
        <v>510</v>
      </c>
      <c r="AQ36" s="343">
        <v>3735</v>
      </c>
      <c r="AR36" s="344">
        <v>-86.3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v>14662</v>
      </c>
      <c r="AP37" s="342">
        <v>2037</v>
      </c>
      <c r="AQ37" s="343">
        <v>1596</v>
      </c>
      <c r="AR37" s="344">
        <v>27.6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v>35</v>
      </c>
      <c r="AP38" s="345">
        <v>5</v>
      </c>
      <c r="AQ38" s="346">
        <v>19</v>
      </c>
      <c r="AR38" s="334">
        <v>-73.7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-11986</v>
      </c>
      <c r="AP39" s="342">
        <v>-1665</v>
      </c>
      <c r="AQ39" s="343">
        <v>-5126</v>
      </c>
      <c r="AR39" s="344">
        <v>-67.5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-886758</v>
      </c>
      <c r="AP40" s="342">
        <v>-123212</v>
      </c>
      <c r="AQ40" s="343">
        <v>-92432</v>
      </c>
      <c r="AR40" s="344">
        <v>33.299999999999997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309161</v>
      </c>
      <c r="AP41" s="342">
        <v>42957</v>
      </c>
      <c r="AQ41" s="343">
        <v>38314</v>
      </c>
      <c r="AR41" s="344">
        <v>12.1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712248</v>
      </c>
      <c r="AN51" s="364">
        <v>90238</v>
      </c>
      <c r="AO51" s="365">
        <v>-54.4</v>
      </c>
      <c r="AP51" s="366">
        <v>175675</v>
      </c>
      <c r="AQ51" s="367">
        <v>0.6</v>
      </c>
      <c r="AR51" s="368">
        <v>-55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506615</v>
      </c>
      <c r="AN52" s="372">
        <v>64185</v>
      </c>
      <c r="AO52" s="373">
        <v>-43.3</v>
      </c>
      <c r="AP52" s="374">
        <v>87698</v>
      </c>
      <c r="AQ52" s="375">
        <v>10</v>
      </c>
      <c r="AR52" s="376">
        <v>-53.3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1301299</v>
      </c>
      <c r="AN53" s="364">
        <v>169528</v>
      </c>
      <c r="AO53" s="365">
        <v>87.9</v>
      </c>
      <c r="AP53" s="366">
        <v>162193</v>
      </c>
      <c r="AQ53" s="367">
        <v>-7.7</v>
      </c>
      <c r="AR53" s="368">
        <v>95.6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497611</v>
      </c>
      <c r="AN54" s="372">
        <v>64827</v>
      </c>
      <c r="AO54" s="373">
        <v>1</v>
      </c>
      <c r="AP54" s="374">
        <v>79985</v>
      </c>
      <c r="AQ54" s="375">
        <v>-8.8000000000000007</v>
      </c>
      <c r="AR54" s="376">
        <v>9.8000000000000007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634143</v>
      </c>
      <c r="AN55" s="364">
        <v>84271</v>
      </c>
      <c r="AO55" s="365">
        <v>-50.3</v>
      </c>
      <c r="AP55" s="366">
        <v>168868</v>
      </c>
      <c r="AQ55" s="367">
        <v>4.0999999999999996</v>
      </c>
      <c r="AR55" s="368">
        <v>-54.4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417452</v>
      </c>
      <c r="AN56" s="372">
        <v>55475</v>
      </c>
      <c r="AO56" s="373">
        <v>-14.4</v>
      </c>
      <c r="AP56" s="374">
        <v>79360</v>
      </c>
      <c r="AQ56" s="375">
        <v>-0.8</v>
      </c>
      <c r="AR56" s="376">
        <v>-13.6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1044441</v>
      </c>
      <c r="AN57" s="364">
        <v>141888</v>
      </c>
      <c r="AO57" s="365">
        <v>68.400000000000006</v>
      </c>
      <c r="AP57" s="366">
        <v>202870</v>
      </c>
      <c r="AQ57" s="367">
        <v>20.100000000000001</v>
      </c>
      <c r="AR57" s="368">
        <v>48.3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832163</v>
      </c>
      <c r="AN58" s="372">
        <v>113050</v>
      </c>
      <c r="AO58" s="373">
        <v>103.8</v>
      </c>
      <c r="AP58" s="374">
        <v>79735</v>
      </c>
      <c r="AQ58" s="375">
        <v>0.5</v>
      </c>
      <c r="AR58" s="376">
        <v>103.3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555287</v>
      </c>
      <c r="AN59" s="364">
        <v>77155</v>
      </c>
      <c r="AO59" s="365">
        <v>-45.6</v>
      </c>
      <c r="AP59" s="366">
        <v>167497</v>
      </c>
      <c r="AQ59" s="367">
        <v>-17.399999999999999</v>
      </c>
      <c r="AR59" s="368">
        <v>-28.2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290454</v>
      </c>
      <c r="AN60" s="372">
        <v>40358</v>
      </c>
      <c r="AO60" s="373">
        <v>-64.3</v>
      </c>
      <c r="AP60" s="374">
        <v>82571</v>
      </c>
      <c r="AQ60" s="375">
        <v>3.6</v>
      </c>
      <c r="AR60" s="376">
        <v>-67.900000000000006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849484</v>
      </c>
      <c r="AN61" s="379">
        <v>112616</v>
      </c>
      <c r="AO61" s="380">
        <v>1.2</v>
      </c>
      <c r="AP61" s="381">
        <v>175421</v>
      </c>
      <c r="AQ61" s="382">
        <v>-0.1</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508859</v>
      </c>
      <c r="AN62" s="372">
        <v>67579</v>
      </c>
      <c r="AO62" s="373">
        <v>-3.4</v>
      </c>
      <c r="AP62" s="374">
        <v>81870</v>
      </c>
      <c r="AQ62" s="375">
        <v>0.9</v>
      </c>
      <c r="AR62" s="376">
        <v>-4.3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DofAYdaMrxUZCOJuiwgO3G88GTw3ZFktRyAqlgPuPZ6V/zh+GxZR7xno+MS8itjs0c5al1P4HOTtUAovdJjXQ==" saltValue="1UVBfDhnuBMhckkZaYWm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JzOb8Sl0gq+ZYvOL4EwKxkVHerDTI7/2uDY0mGenly1LTQmhw6+3RrQ23mG1v7U6lPG4urK683qfqoEgthpKg==" saltValue="Kqzma/LhxAZVINXTzW95P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QfTufj4cdvSNKVGPh76jVF0UcnQgd/4JH2wjCwnHNd2EFzw11h4XUX1u2Otnit4pankRz/YsxmRQS4YOYLbg==" saltValue="WvEU9A8k7o2mM9dUSaWyW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55.79</v>
      </c>
      <c r="G47" s="12">
        <v>58.38</v>
      </c>
      <c r="H47" s="12">
        <v>67.28</v>
      </c>
      <c r="I47" s="12">
        <v>74.91</v>
      </c>
      <c r="J47" s="13">
        <v>76.95</v>
      </c>
    </row>
    <row r="48" spans="2:10" ht="57.75" customHeight="1" x14ac:dyDescent="0.15">
      <c r="B48" s="14"/>
      <c r="C48" s="1234" t="s">
        <v>4</v>
      </c>
      <c r="D48" s="1234"/>
      <c r="E48" s="1235"/>
      <c r="F48" s="15">
        <v>11.82</v>
      </c>
      <c r="G48" s="16">
        <v>12.04</v>
      </c>
      <c r="H48" s="16">
        <v>9.02</v>
      </c>
      <c r="I48" s="16">
        <v>5.27</v>
      </c>
      <c r="J48" s="17">
        <v>6.61</v>
      </c>
    </row>
    <row r="49" spans="2:10" ht="57.75" customHeight="1" thickBot="1" x14ac:dyDescent="0.2">
      <c r="B49" s="18"/>
      <c r="C49" s="1236" t="s">
        <v>5</v>
      </c>
      <c r="D49" s="1236"/>
      <c r="E49" s="1237"/>
      <c r="F49" s="19">
        <v>4.4400000000000004</v>
      </c>
      <c r="G49" s="20">
        <v>4.3499999999999996</v>
      </c>
      <c r="H49" s="20">
        <v>2.97</v>
      </c>
      <c r="I49" s="20">
        <v>1.72</v>
      </c>
      <c r="J49" s="21">
        <v>1.37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SvJgaOxPDDOFk1S6qwXmA1ZcTze9jVlMaIFLRnUezqNl0oxJS2FRcSg4EWEz9ncaIG7KKWaWm1mvJsdPdqU9Q==" saltValue="RMpwrN9+73Stn4EkPYju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KZK17</dc:creator>
  <cp:lastModifiedBy>KZK17K</cp:lastModifiedBy>
  <dcterms:created xsi:type="dcterms:W3CDTF">2020-09-25T01:32:59Z</dcterms:created>
  <dcterms:modified xsi:type="dcterms:W3CDTF">2020-10-06T05:53:55Z</dcterms:modified>
</cp:coreProperties>
</file>