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KZK17K\Desktop\"/>
    </mc:Choice>
  </mc:AlternateContent>
  <xr:revisionPtr revIDLastSave="0" documentId="13_ncr:1_{835213C1-0A7F-4DAA-A239-8EF3675C3736}"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102" i="12" l="1"/>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E38"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<sst xmlns="http://schemas.openxmlformats.org/spreadsheetml/2006/main" count="1084" uniqueCount="590">
  <si>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</si>
  <si>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</si>
  <si>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</si>
  <si>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</si>
  <si>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</si>
  <si>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</si>
  <si>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</si>
  <si>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</si>
  <si>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</si>
  <si>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</si>
  <si>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</si>
  <si>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</si>
  <si>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</si>
  <si>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</si>
  <si>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</si>
  <si>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</si>
  <si>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</si>
  <si>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</si>
  <si>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</si>
  <si>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</si>
  <si>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</si>
  <si>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</si>
  <si>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</si>
  <si>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</si>
  <si>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</si>
  <si>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</si>
  <si>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</si>
  <si>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</si>
  <si>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</si>
  <si>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</si>
  <si>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</si>
  <si>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</si>
  <si>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</si>
  <si>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</si>
  <si>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</si>
  <si>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</si>
  <si>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</si>
  <si>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</si>
  <si>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</si>
  <si>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</si>
  <si>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</si>
  <si>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</si>
  <si>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</si>
  <si>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</si>
  <si>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</si>
  <si>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</si>
  <si>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</si>
  <si>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</si>
  <si>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</si>
  <si>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</si>
  <si>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</si>
  <si>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</si>
  <si>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</si>
  <si>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</si>
  <si>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</si>
  <si>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</si>
  <si>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</si>
  <si>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</si>
  <si>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</si>
  <si>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</si>
  <si>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</si>
  <si>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</si>
  <si>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</si>
  <si>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</si>
  <si>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</si>
  <si>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</si>
  <si>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</si>
  <si>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</si>
  <si>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</si>
  <si>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</si>
  <si>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</si>
  <si>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</si>
  <si>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</si>
  <si>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</si>
  <si>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</si>
  <si>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</si>
  <si>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</si>
  <si>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</si>
  <si>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</si>
  <si>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</si>
  <si>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</si>
  <si>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</si>
  <si>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</si>
  <si>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</si>
  <si>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</si>
  <si>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</si>
  <si>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</si>
  <si>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</si>
  <si>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</si>
  <si>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</si>
  <si>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</si>
  <si>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</si>
  <si>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</si>
  <si>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</si>
  <si>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</si>
  <si>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</si>
  <si>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</si>
  <si>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</si>
  <si>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</si>
  <si>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</si>
  <si>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</si>
  <si>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</si>
  <si>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</si>
  <si>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</si>
  <si>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</si>
  <si>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</si>
  <si>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</si>
  <si>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</si>
  <si>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</si>
  <si>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</si>
  <si>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</si>
  <si>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</si>
  <si>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</si>
  <si>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</si>
  <si>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</si>
  <si>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</si>
  <si>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</si>
  <si>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</si>
  <si>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</si>
  <si>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</si>
  <si>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</si>
  <si>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</si>
  <si>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</si>
  <si>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</si>
  <si>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</si>
  <si>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</si>
  <si>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</si>
  <si>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</si>
  <si>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</si>
  <si>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</si>
  <si>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</si>
  <si>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</si>
  <si>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</si>
  <si>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</si>
  <si>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</si>
  <si>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</si>
  <si>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</si>
  <si>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</si>
  <si>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</si>
  <si>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</si>
  <si>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</si>
  <si>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</si>
  <si>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</si>
  <si>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</si>
  <si>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</si>
  <si>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</si>
  <si>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</si>
  <si>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</si>
  <si>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</si>
  <si>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</si>
  <si>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</si>
  <si>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</si>
  <si>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</si>
  <si>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</si>
  <si>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</si>
  <si>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</si>
  <si>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</si>
  <si>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</si>
  <si>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</si>
  <si>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</si>
  <si>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</si>
  <si>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</si>
  <si>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</si>
  <si>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</si>
  <si>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</si>
  <si>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</si>
  <si>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</si>
  <si>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</si>
  <si>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</si>
  <si>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</si>
  <si>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</si>
  <si>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</si>
  <si>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</si>
  <si>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</si>
  <si>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</si>
  <si>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</si>
  <si>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</si>
  <si>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</si>
  <si>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</si>
  <si>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</si>
  <si>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</si>
  <si>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</si>
  <si>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</si>
  <si>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</si>
  <si>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</si>
  <si>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</si>
  <si>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</si>
  <si>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</si>
  <si>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</si>
  <si>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</si>
  <si>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</si>
  <si>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</si>
  <si>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</si>
  <si>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</si>
  <si>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</si>
  <si>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</si>
  <si>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</si>
  <si>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</si>
  <si>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</si>
  <si>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</si>
  <si>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</si>
  <si>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</si>
  <si>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</si>
  <si>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</si>
  <si>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</si>
  <si>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</si>
  <si>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</si>
  <si>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</si>
  <si>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秋田県八峰町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</si>
  <si>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</si>
  <si>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</si>
  <si>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</si>
  <si>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</si>
  <si>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</si>
  <si>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</si>
  <si>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</si>
  <si>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</si>
  <si>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</si>
  <si>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</si>
  <si>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</si>
  <si>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</si>
  <si>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</si>
  <si>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</si>
  <si>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</si>
  <si>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</si>
  <si>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</si>
  <si>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</si>
  <si>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</si>
  <si>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</si>
  <si>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</si>
  <si>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</si>
  <si>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</si>
  <si>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</si>
  <si>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</si>
  <si>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</si>
  <si>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</si>
  <si>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</si>
  <si>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</si>
  <si>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</si>
  <si>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</si>
  <si>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</si>
  <si>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</si>
  <si>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</si>
  <si>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</si>
  <si>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</si>
  <si>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</si>
  <si>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</si>
  <si>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</si>
  <si>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</si>
  <si>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</si>
  <si>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</si>
  <si>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</si>
  <si>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</si>
  <si>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</si>
  <si>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</si>
  <si>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</si>
  <si>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</si>
  <si>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</si>
  <si>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</si>
  <si>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</si>
  <si>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</si>
  <si>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</si>
  <si>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</si>
  <si>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</si>
  <si>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</si>
  <si>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</si>
  <si>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</si>
  <si>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</si>
  <si>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</si>
  <si>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</si>
  <si>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</si>
  <si>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</si>
  <si>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</si>
  <si>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</si>
  <si>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</si>
  <si>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</si>
  <si>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</si>
  <si>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</si>
  <si>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</si>
  <si>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</si>
  <si>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</si>
  <si>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</si>
  <si>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</si>
  <si>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</si>
  <si>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</si>
  <si>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</si>
  <si>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</si>
  <si>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</si>
  <si>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</si>
  <si>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</si>
  <si>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</si>
  <si>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</si>
  <si>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</si>
  <si>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</si>
  <si>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</si>
  <si>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</si>
  <si>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</si>
  <si>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</si>
  <si>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</si>
  <si>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</si>
  <si>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</si>
  <si>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</si>
  <si>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</si>
  <si>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</si>
  <si>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</si>
  <si>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</si>
  <si>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</si>
  <si>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</si>
  <si>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</si>
  <si>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</si>
  <si>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</si>
  <si>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</si>
  <si>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</si>
  <si>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</si>
  <si>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</si>
  <si>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</si>
  <si>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</si>
  <si>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</si>
  <si>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</si>
  <si>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</si>
  <si>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</si>
  <si>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</si>
  <si>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</si>
  <si>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</si>
  <si>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</si>
  <si>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</si>
  <si>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</si>
  <si>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</si>
  <si>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</si>
  <si>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</si>
  <si>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</si>
  <si>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</si>
  <si>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</si>
  <si>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</si>
  <si>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</si>
  <si>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</si>
  <si>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</si>
  <si>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</si>
  <si>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</si>
  <si>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</si>
  <si>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</si>
  <si>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</si>
  <si>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</si>
  <si>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</si>
  <si>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</si>
  <si>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</si>
  <si>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</si>
  <si>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</si>
  <si>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</si>
  <si>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</si>
  <si>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</si>
  <si>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</si>
  <si>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</si>
  <si>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</si>
  <si>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</si>
  <si>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</si>
  <si>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</si>
  <si>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</si>
  <si>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秋田県八峰町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</si>
  <si>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</si>
  <si>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</si>
  <si>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</si>
  <si>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</si>
  <si>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</si>
  <si>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</si>
  <si>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</si>
  <si>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</si>
  <si>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</si>
  <si>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</si>
  <si>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</si>
  <si>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</si>
  <si>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</si>
  <si>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</si>
  <si>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</si>
  <si>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</si>
  <si>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</si>
  <si>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</si>
  <si>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</si>
  <si>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</si>
  <si>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</si>
  <si>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</si>
  <si>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</si>
  <si>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</si>
  <si>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</si>
  <si>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</si>
  <si>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</si>
  <si>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</si>
  <si>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</si>
  <si>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</si>
  <si>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</si>
  <si>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</si>
  <si>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</si>
  <si>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</si>
  <si>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</si>
  <si>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</si>
  <si>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</si>
  <si>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八峰町営簡易水道事業特別会計</t>
    <phoneticPr fontId="5"/>
  </si>
  <si>
    <t>法非適用企業</t>
    <phoneticPr fontId="5"/>
  </si>
  <si>
    <t>八峰町公共下水道事業特別会計</t>
    <phoneticPr fontId="5"/>
  </si>
  <si>
    <t>八峰町農業集落排水事業特別会計</t>
    <phoneticPr fontId="5"/>
  </si>
  <si>
    <t>八峰町漁業集落排水事業特別会計</t>
    <phoneticPr fontId="5"/>
  </si>
  <si>
    <t>八峰町合併処理浄化槽事業特別会計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</si>
  <si>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</si>
  <si>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</si>
  <si>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</si>
  <si>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</si>
  <si>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</si>
  <si>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</si>
  <si>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</si>
  <si>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</si>
  <si>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</si>
  <si>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</si>
  <si>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</si>
  <si>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</si>
  <si>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</si>
  <si>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</si>
  <si>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</si>
  <si>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</si>
  <si>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</si>
  <si>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</si>
  <si>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</si>
  <si>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</si>
  <si>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</si>
  <si>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</si>
  <si>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</si>
  <si>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</si>
  <si>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</si>
  <si>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</si>
  <si>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</si>
  <si>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</si>
  <si>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</si>
  <si>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</si>
  <si>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</si>
  <si>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</si>
  <si>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</si>
  <si>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</si>
  <si>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</si>
  <si>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</si>
  <si>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</si>
  <si>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</si>
  <si>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</si>
  <si>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</si>
  <si>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</si>
  <si>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</si>
  <si>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</si>
  <si>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</si>
  <si>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</si>
  <si>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</si>
  <si>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</si>
  <si>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</si>
  <si>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</si>
  <si>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</si>
  <si>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</si>
  <si>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</si>
  <si>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八峰町公共下水道事業特別会計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</si>
  <si>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</si>
  <si>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</si>
  <si>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</si>
  <si>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八峰町農業集落排水事業特別会計</t>
    <phoneticPr fontId="5"/>
  </si>
  <si>
    <t>(Ｆ)</t>
    <phoneticPr fontId="5"/>
  </si>
  <si>
    <t>八峰町漁業集落排水事業特別会計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</si>
  <si>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</si>
  <si>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</si>
  <si>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</si>
  <si>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</si>
  <si>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</si>
  <si>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</si>
  <si>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</si>
  <si>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</si>
  <si>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</si>
  <si>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</si>
  <si>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</si>
  <si>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</si>
  <si>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</si>
  <si>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</si>
  <si>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</si>
  <si>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</si>
  <si>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</si>
  <si>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</si>
  <si>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</si>
  <si>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</si>
  <si>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</si>
  <si>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</si>
  <si>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</si>
  <si>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</si>
  <si>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</si>
  <si>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</si>
  <si>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</si>
  <si>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</si>
  <si>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</si>
  <si>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</si>
  <si>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</si>
  <si>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</si>
  <si>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</si>
  <si>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</si>
  <si>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</si>
  <si>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</si>
  <si>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</si>
  <si>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</si>
  <si>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</si>
  <si>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</si>
  <si>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</si>
  <si>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</si>
  <si>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</si>
  <si>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</si>
  <si>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</si>
  <si>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</si>
  <si>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</si>
  <si>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</si>
  <si>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</si>
  <si>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</si>
  <si>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</si>
  <si>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</si>
  <si>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</si>
  <si>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</si>
  <si>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</si>
  <si>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</si>
  <si>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</si>
  <si>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</si>
  <si>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</si>
  <si>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</si>
  <si>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</si>
  <si>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</si>
  <si>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</si>
  <si>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</si>
  <si>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</si>
  <si>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</si>
  <si>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</si>
  <si>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</si>
  <si>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</si>
  <si>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</si>
  <si>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</si>
  <si>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</si>
  <si>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</si>
  <si>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</si>
  <si>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</si>
  <si>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</si>
  <si>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</si>
  <si>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</si>
  <si>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</si>
  <si>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</si>
  <si>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</si>
  <si>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</si>
  <si>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</si>
  <si>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</si>
  <si>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</si>
  <si>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</si>
  <si>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介護保険事業特別会計</t>
  </si>
  <si>
    <t>国民健康保険事業勘定特別会計</t>
  </si>
  <si>
    <t>八峰町公共下水道事業特別会計</t>
  </si>
  <si>
    <t>八峰町営簡易水道事業特別会計</t>
  </si>
  <si>
    <t>町営診療所特別会計</t>
  </si>
  <si>
    <t>八峰町農業集落排水事業特別会計</t>
  </si>
  <si>
    <t>八峰町漁業集落排水事業特別会計</t>
  </si>
  <si>
    <t>その他会計（赤字）</t>
  </si>
  <si>
    <t>その他会計（黒字）</t>
  </si>
  <si>
    <t>峰浜培養</t>
    <rPh sb="0" eb="2">
      <t>ミネハマ</t>
    </rPh>
    <rPh sb="2" eb="4">
      <t>バイヨウ</t>
    </rPh>
    <phoneticPr fontId="2"/>
  </si>
  <si>
    <t>ハタハタの里観光事業</t>
    <rPh sb="5" eb="6">
      <t>サト</t>
    </rPh>
    <rPh sb="6" eb="8">
      <t>カンコウ</t>
    </rPh>
    <rPh sb="8" eb="10">
      <t>ジギョウ</t>
    </rPh>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</si>
  <si>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</si>
  <si>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</si>
  <si>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</si>
  <si>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</si>
  <si>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能代山本広域市町村圏組合（一般会計）</t>
    <rPh sb="0" eb="2">
      <t>ノシロ</t>
    </rPh>
    <rPh sb="2" eb="4">
      <t>ヤマモト</t>
    </rPh>
    <rPh sb="4" eb="6">
      <t>コウイキ</t>
    </rPh>
    <rPh sb="6" eb="9">
      <t>シチョウソン</t>
    </rPh>
    <rPh sb="9" eb="10">
      <t>ケン</t>
    </rPh>
    <rPh sb="10" eb="12">
      <t>クミアイ</t>
    </rPh>
    <rPh sb="13" eb="17">
      <t>イッパンカイケイ</t>
    </rPh>
    <phoneticPr fontId="2"/>
  </si>
  <si>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</si>
  <si>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</si>
  <si>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
  </si>
  <si>
    <t>-</t>
    <phoneticPr fontId="2"/>
  </si>
  <si>
    <t>-</t>
    <phoneticPr fontId="2"/>
  </si>
  <si>
    <t>合併町村振興基金</t>
    <rPh sb="0" eb="2">
      <t>ガッペイ</t>
    </rPh>
    <rPh sb="2" eb="4">
      <t>チョウソン</t>
    </rPh>
    <rPh sb="4" eb="6">
      <t>シンコウ</t>
    </rPh>
    <rPh sb="6" eb="8">
      <t>キキン</t>
    </rPh>
    <phoneticPr fontId="11"/>
  </si>
  <si>
    <t>地域福祉基金</t>
    <rPh sb="0" eb="2">
      <t>チイキ</t>
    </rPh>
    <rPh sb="2" eb="4">
      <t>フクシ</t>
    </rPh>
    <rPh sb="4" eb="6">
      <t>キキン</t>
    </rPh>
    <phoneticPr fontId="11"/>
  </si>
  <si>
    <t>雇用創出基金</t>
    <rPh sb="0" eb="2">
      <t>コヨウ</t>
    </rPh>
    <rPh sb="2" eb="4">
      <t>ソウシュツ</t>
    </rPh>
    <rPh sb="4" eb="6">
      <t>キキン</t>
    </rPh>
    <phoneticPr fontId="11"/>
  </si>
  <si>
    <t>観光振興基金</t>
    <rPh sb="0" eb="2">
      <t>カンコウ</t>
    </rPh>
    <rPh sb="2" eb="4">
      <t>シンコウ</t>
    </rPh>
    <rPh sb="4" eb="6">
      <t>キキン</t>
    </rPh>
    <phoneticPr fontId="11"/>
  </si>
  <si>
    <t>ふるさと八峰応援基金</t>
    <rPh sb="4" eb="6">
      <t>ハッポウ</t>
    </rPh>
    <rPh sb="6" eb="8">
      <t>オウエン</t>
    </rPh>
    <rPh sb="8" eb="10">
      <t>キキン</t>
    </rPh>
    <phoneticPr fontId="11"/>
  </si>
  <si>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2">
      <t>イッパンカイケイ</t>
    </rPh>
    <phoneticPr fontId="2"/>
  </si>
  <si>
    <t>-</t>
    <phoneticPr fontId="2"/>
  </si>
  <si>
    <t>能代市山本郡養護老人ホーム組合（一般会計）</t>
    <rPh sb="0" eb="2">
      <t>ノシロ</t>
    </rPh>
    <rPh sb="2" eb="3">
      <t>シ</t>
    </rPh>
    <rPh sb="3" eb="6">
      <t>ヤマモトグン</t>
    </rPh>
    <rPh sb="6" eb="8">
      <t>ヨウゴ</t>
    </rPh>
    <rPh sb="8" eb="10">
      <t>ロウジン</t>
    </rPh>
    <rPh sb="13" eb="15">
      <t>クミアイ</t>
    </rPh>
    <rPh sb="16" eb="18">
      <t>イッパン</t>
    </rPh>
    <rPh sb="18" eb="20">
      <t>カイケイ</t>
    </rPh>
    <phoneticPr fontId="2"/>
  </si>
  <si>
    <t>能代市山本郡養護老人ホーム組合（能代市山本郡養護老人ホーム組合特定施設事業特別会計）</t>
    <rPh sb="0" eb="2">
      <t>ノシロ</t>
    </rPh>
    <rPh sb="2" eb="3">
      <t>シ</t>
    </rPh>
    <rPh sb="3" eb="6">
      <t>ヤマモトグン</t>
    </rPh>
    <rPh sb="6" eb="8">
      <t>ヨウゴ</t>
    </rPh>
    <rPh sb="8" eb="10">
      <t>ロウジン</t>
    </rPh>
    <rPh sb="13" eb="15">
      <t>クミアイ</t>
    </rPh>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2"/>
  </si>
  <si>
    <t>能代市山本郡養護老人ホーム組合（能代市山本郡養護老人ホーム組合訪問介護事業特別会計）</t>
    <rPh sb="0" eb="2">
      <t>ノシロ</t>
    </rPh>
    <rPh sb="2" eb="3">
      <t>シ</t>
    </rPh>
    <rPh sb="3" eb="6">
      <t>ヤマモトグン</t>
    </rPh>
    <rPh sb="6" eb="8">
      <t>ヨウゴ</t>
    </rPh>
    <rPh sb="8" eb="10">
      <t>ロウジン</t>
    </rPh>
    <rPh sb="13" eb="15">
      <t>クミアイ</t>
    </rPh>
    <rPh sb="16" eb="19">
      <t>ノシロシ</t>
    </rPh>
    <rPh sb="19" eb="21">
      <t>ヤマモト</t>
    </rPh>
    <rPh sb="21" eb="22">
      <t>グン</t>
    </rPh>
    <rPh sb="22" eb="24">
      <t>ヨウゴ</t>
    </rPh>
    <rPh sb="24" eb="26">
      <t>ロウジン</t>
    </rPh>
    <rPh sb="29" eb="31">
      <t>クミアイ</t>
    </rPh>
    <rPh sb="31" eb="33">
      <t>ホウモン</t>
    </rPh>
    <rPh sb="33" eb="35">
      <t>カイゴ</t>
    </rPh>
    <rPh sb="35" eb="37">
      <t>ジギョウ</t>
    </rPh>
    <rPh sb="37" eb="39">
      <t>トクベツ</t>
    </rPh>
    <rPh sb="39" eb="4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</si>
  <si>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</si>
  <si>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</si>
  <si>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</si>
  <si>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</si>
  <si>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</si>
  <si>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</si>
  <si>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</si>
  <si>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</si>
  <si>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</si>
  <si>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</si>
  <si>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前年度を０．４ポイント上回る８．６ポイントとなった。これは、普通交付税の合併算定替えの段階的縮減と平成２５年度に借り入れた観海地区簡易水道整備に係る過疎対策事業の元金償還が始まったことが要因である。今後も標準財政規模の縮小が予想され、同比率はさらに上昇する見込みである。将来負担比率は依然として類似団体平均を上回り前年度から５．２％上昇した。今後は統合小学校及び統合中学校の改修事業等、地方債依存型の大型事業の償還が平成３０年度から始まり、実質公債費比率の上昇が見込まれるほか、峰浜地区統合子ども園建設事業等の地方債借入により地方債残高が増加していく見込みとなっているなど、将来負担比率の上昇が懸念される。今後は地方債発行額の抑制と基金造成を図り、同比率の上昇に歯止めをかけていく。</t>
    <rPh sb="0" eb="2">
      <t>ジッシツ</t>
    </rPh>
    <rPh sb="2" eb="5">
      <t>コウサイヒ</t>
    </rPh>
    <rPh sb="5" eb="7">
      <t>ヒリツ</t>
    </rPh>
    <rPh sb="9" eb="12">
      <t>ゼンネンド</t>
    </rPh>
    <rPh sb="20" eb="22">
      <t>ウワマワ</t>
    </rPh>
    <rPh sb="39" eb="41">
      <t>フツウ</t>
    </rPh>
    <rPh sb="41" eb="44">
      <t>コウフゼイ</t>
    </rPh>
    <rPh sb="45" eb="47">
      <t>ガッペイ</t>
    </rPh>
    <rPh sb="47" eb="49">
      <t>サンテイ</t>
    </rPh>
    <rPh sb="49" eb="50">
      <t>ガ</t>
    </rPh>
    <rPh sb="52" eb="55">
      <t>ダンカイテキ</t>
    </rPh>
    <rPh sb="55" eb="57">
      <t>シュクゲン</t>
    </rPh>
    <rPh sb="58" eb="60">
      <t>ヘイセイ</t>
    </rPh>
    <rPh sb="62" eb="64">
      <t>ネンド</t>
    </rPh>
    <rPh sb="65" eb="66">
      <t>カ</t>
    </rPh>
    <rPh sb="67" eb="68">
      <t>イ</t>
    </rPh>
    <rPh sb="70" eb="71">
      <t>カン</t>
    </rPh>
    <rPh sb="71" eb="72">
      <t>ウミ</t>
    </rPh>
    <rPh sb="72" eb="74">
      <t>チク</t>
    </rPh>
    <rPh sb="74" eb="76">
      <t>カンイ</t>
    </rPh>
    <rPh sb="76" eb="78">
      <t>スイドウ</t>
    </rPh>
    <rPh sb="78" eb="80">
      <t>セイビ</t>
    </rPh>
    <rPh sb="81" eb="82">
      <t>カカ</t>
    </rPh>
    <rPh sb="83" eb="85">
      <t>カソ</t>
    </rPh>
    <rPh sb="85" eb="87">
      <t>タイサク</t>
    </rPh>
    <rPh sb="87" eb="89">
      <t>ジギョウ</t>
    </rPh>
    <rPh sb="90" eb="92">
      <t>ガンキン</t>
    </rPh>
    <rPh sb="92" eb="94">
      <t>ショウカン</t>
    </rPh>
    <rPh sb="95" eb="96">
      <t>ハジ</t>
    </rPh>
    <rPh sb="102" eb="104">
      <t>ヨウイン</t>
    </rPh>
    <rPh sb="108" eb="110">
      <t>コンゴ</t>
    </rPh>
    <rPh sb="111" eb="113">
      <t>ヒョウジュン</t>
    </rPh>
    <rPh sb="113" eb="115">
      <t>ザイセイ</t>
    </rPh>
    <rPh sb="115" eb="117">
      <t>キボ</t>
    </rPh>
    <rPh sb="118" eb="120">
      <t>シュクショウ</t>
    </rPh>
    <rPh sb="121" eb="123">
      <t>ヨソウ</t>
    </rPh>
    <rPh sb="126" eb="129">
      <t>ドウヒリツ</t>
    </rPh>
    <rPh sb="133" eb="135">
      <t>ジョウショウ</t>
    </rPh>
    <rPh sb="137" eb="139">
      <t>ミコ</t>
    </rPh>
    <rPh sb="144" eb="146">
      <t>ショウライ</t>
    </rPh>
    <rPh sb="146" eb="148">
      <t>フタン</t>
    </rPh>
    <rPh sb="148" eb="150">
      <t>ヒリツ</t>
    </rPh>
    <rPh sb="151" eb="153">
      <t>イゼン</t>
    </rPh>
    <rPh sb="156" eb="158">
      <t>ルイジ</t>
    </rPh>
    <rPh sb="158" eb="160">
      <t>ダンタイ</t>
    </rPh>
    <rPh sb="160" eb="162">
      <t>ヘイキン</t>
    </rPh>
    <rPh sb="163" eb="165">
      <t>ウワマワ</t>
    </rPh>
    <rPh sb="166" eb="169">
      <t>ゼンネンド</t>
    </rPh>
    <rPh sb="175" eb="177">
      <t>ジョウショウ</t>
    </rPh>
    <rPh sb="180" eb="182">
      <t>コンゴ</t>
    </rPh>
    <rPh sb="183" eb="185">
      <t>トウゴウ</t>
    </rPh>
    <rPh sb="185" eb="188">
      <t>ショウガッコウ</t>
    </rPh>
    <rPh sb="188" eb="189">
      <t>オヨ</t>
    </rPh>
    <rPh sb="190" eb="192">
      <t>トウゴウ</t>
    </rPh>
    <rPh sb="192" eb="195">
      <t>チュウガッコウ</t>
    </rPh>
    <rPh sb="196" eb="198">
      <t>カイシュウ</t>
    </rPh>
    <rPh sb="198" eb="200">
      <t>ジギョウ</t>
    </rPh>
    <rPh sb="200" eb="201">
      <t>トウ</t>
    </rPh>
    <rPh sb="202" eb="205">
      <t>チホウサイ</t>
    </rPh>
    <rPh sb="205" eb="208">
      <t>イゾンガタ</t>
    </rPh>
    <rPh sb="209" eb="211">
      <t>オオガタ</t>
    </rPh>
    <rPh sb="211" eb="213">
      <t>ジギョウ</t>
    </rPh>
    <rPh sb="214" eb="216">
      <t>ショウカン</t>
    </rPh>
    <rPh sb="217" eb="219">
      <t>ヘイセイ</t>
    </rPh>
    <rPh sb="221" eb="223">
      <t>ネンド</t>
    </rPh>
    <rPh sb="225" eb="226">
      <t>ハジ</t>
    </rPh>
    <rPh sb="229" eb="231">
      <t>ジッシツ</t>
    </rPh>
    <rPh sb="231" eb="234">
      <t>コウサイヒ</t>
    </rPh>
    <rPh sb="234" eb="236">
      <t>ヒリツ</t>
    </rPh>
    <rPh sb="237" eb="239">
      <t>ジョウショウ</t>
    </rPh>
    <rPh sb="240" eb="242">
      <t>ミコ</t>
    </rPh>
    <rPh sb="248" eb="250">
      <t>ミネハマ</t>
    </rPh>
    <rPh sb="250" eb="252">
      <t>チク</t>
    </rPh>
    <rPh sb="252" eb="254">
      <t>トウゴウ</t>
    </rPh>
    <rPh sb="254" eb="255">
      <t>コ</t>
    </rPh>
    <rPh sb="257" eb="258">
      <t>エン</t>
    </rPh>
    <rPh sb="258" eb="260">
      <t>ケンセツ</t>
    </rPh>
    <rPh sb="260" eb="262">
      <t>ジギョウ</t>
    </rPh>
    <rPh sb="262" eb="263">
      <t>トウ</t>
    </rPh>
    <rPh sb="264" eb="267">
      <t>チホウサイ</t>
    </rPh>
    <rPh sb="267" eb="269">
      <t>カリイレ</t>
    </rPh>
    <rPh sb="272" eb="275">
      <t>チホウサイ</t>
    </rPh>
    <rPh sb="275" eb="277">
      <t>ザンダカ</t>
    </rPh>
    <rPh sb="278" eb="280">
      <t>ゾウカ</t>
    </rPh>
    <rPh sb="284" eb="286">
      <t>ミコ</t>
    </rPh>
    <rPh sb="296" eb="298">
      <t>ショウライ</t>
    </rPh>
    <rPh sb="298" eb="300">
      <t>フタン</t>
    </rPh>
    <rPh sb="300" eb="302">
      <t>ヒリツ</t>
    </rPh>
    <rPh sb="303" eb="305">
      <t>ジョウショウ</t>
    </rPh>
    <rPh sb="306" eb="308">
      <t>ケネン</t>
    </rPh>
    <rPh sb="312" eb="314">
      <t>コンゴ</t>
    </rPh>
    <rPh sb="315" eb="318">
      <t>チホウサイ</t>
    </rPh>
    <rPh sb="318" eb="321">
      <t>ハッコウガク</t>
    </rPh>
    <rPh sb="322" eb="324">
      <t>ヨクセイ</t>
    </rPh>
    <rPh sb="325" eb="327">
      <t>キキン</t>
    </rPh>
    <rPh sb="327" eb="329">
      <t>ゾウセイ</t>
    </rPh>
    <rPh sb="330" eb="331">
      <t>ハカ</t>
    </rPh>
    <rPh sb="333" eb="336">
      <t>ドウヒリツ</t>
    </rPh>
    <rPh sb="337" eb="339">
      <t>ジョウショウ</t>
    </rPh>
    <rPh sb="340" eb="342">
      <t>ハド</t>
    </rPh>
    <phoneticPr fontId="5"/>
  </si>
  <si>
    <t>将来負担比率は過疎対策事業債や旧合併特例事業債等地方債の交付税算入額が大きく減少したことにより前年度を５．２ポイント上回る８．７％となった。今後は、峰浜地区統合子ども園建設事業等の大型事業を控えており、地方債残高は増加することが予想され、将来負担比率は上昇に転じる見込みとなっている。このため今後は地方債発行の抑制や基金造成を図り、同比率の上昇に歯止めをかけていく。一方で、有形固定資産減価償却率は、類似団体を１．８ポイント下回っている。当面は、「公共施設等総合管理計画」に基づき老朽化対策の一環として遊休施設の除却を計画的に進め、比率の上昇の抑制に努める。</t>
    <rPh sb="0" eb="2">
      <t>ショウライ</t>
    </rPh>
    <rPh sb="2" eb="4">
      <t>フタン</t>
    </rPh>
    <rPh sb="4" eb="6">
      <t>ヒリツ</t>
    </rPh>
    <rPh sb="7" eb="9">
      <t>カソ</t>
    </rPh>
    <rPh sb="9" eb="11">
      <t>タイサク</t>
    </rPh>
    <rPh sb="11" eb="14">
      <t>ジギョウサイ</t>
    </rPh>
    <rPh sb="15" eb="16">
      <t>キュウ</t>
    </rPh>
    <rPh sb="16" eb="18">
      <t>ガッペイ</t>
    </rPh>
    <rPh sb="18" eb="20">
      <t>トクレイ</t>
    </rPh>
    <rPh sb="20" eb="22">
      <t>ジギョウ</t>
    </rPh>
    <rPh sb="22" eb="23">
      <t>サイ</t>
    </rPh>
    <rPh sb="47" eb="50">
      <t>ゼンネンド</t>
    </rPh>
    <rPh sb="58" eb="60">
      <t>ウワマワ</t>
    </rPh>
    <rPh sb="70" eb="72">
      <t>コンゴ</t>
    </rPh>
    <rPh sb="74" eb="76">
      <t>ミネハマ</t>
    </rPh>
    <rPh sb="76" eb="78">
      <t>チク</t>
    </rPh>
    <rPh sb="78" eb="80">
      <t>トウゴウ</t>
    </rPh>
    <rPh sb="80" eb="81">
      <t>コ</t>
    </rPh>
    <rPh sb="83" eb="84">
      <t>エン</t>
    </rPh>
    <rPh sb="84" eb="86">
      <t>ケンセツ</t>
    </rPh>
    <rPh sb="86" eb="88">
      <t>ジギョウ</t>
    </rPh>
    <rPh sb="88" eb="89">
      <t>トウ</t>
    </rPh>
    <rPh sb="90" eb="92">
      <t>オオガタ</t>
    </rPh>
    <rPh sb="92" eb="94">
      <t>ジギョウ</t>
    </rPh>
    <rPh sb="95" eb="96">
      <t>ヒカ</t>
    </rPh>
    <rPh sb="101" eb="104">
      <t>チホウサイ</t>
    </rPh>
    <rPh sb="104" eb="106">
      <t>ザンダカ</t>
    </rPh>
    <rPh sb="107" eb="109">
      <t>ゾウカ</t>
    </rPh>
    <rPh sb="114" eb="116">
      <t>ヨソウ</t>
    </rPh>
    <rPh sb="119" eb="121">
      <t>ショウライ</t>
    </rPh>
    <rPh sb="121" eb="123">
      <t>フタン</t>
    </rPh>
    <rPh sb="123" eb="125">
      <t>ヒリツ</t>
    </rPh>
    <rPh sb="126" eb="128">
      <t>ジョウショウ</t>
    </rPh>
    <rPh sb="129" eb="130">
      <t>テン</t>
    </rPh>
    <rPh sb="132" eb="134">
      <t>ミコ</t>
    </rPh>
    <rPh sb="146" eb="148">
      <t>コンゴ</t>
    </rPh>
    <rPh sb="149" eb="152">
      <t>チホウサイ</t>
    </rPh>
    <rPh sb="152" eb="154">
      <t>ハッコウ</t>
    </rPh>
    <rPh sb="155" eb="157">
      <t>ヨクセイ</t>
    </rPh>
    <rPh sb="158" eb="160">
      <t>キキン</t>
    </rPh>
    <rPh sb="160" eb="162">
      <t>ゾウセイ</t>
    </rPh>
    <rPh sb="163" eb="164">
      <t>ハカ</t>
    </rPh>
    <rPh sb="166" eb="169">
      <t>ドウヒリツ</t>
    </rPh>
    <rPh sb="170" eb="172">
      <t>ジョウショウ</t>
    </rPh>
    <rPh sb="173" eb="175">
      <t>ハド</t>
    </rPh>
    <rPh sb="183" eb="185">
      <t>イッポウ</t>
    </rPh>
    <rPh sb="187" eb="189">
      <t>ユウケイ</t>
    </rPh>
    <rPh sb="189" eb="191">
      <t>コテイ</t>
    </rPh>
    <rPh sb="191" eb="193">
      <t>シサン</t>
    </rPh>
    <rPh sb="193" eb="195">
      <t>ゲンカ</t>
    </rPh>
    <rPh sb="195" eb="197">
      <t>ショウキャク</t>
    </rPh>
    <rPh sb="197" eb="198">
      <t>リツ</t>
    </rPh>
    <rPh sb="200" eb="202">
      <t>ルイジ</t>
    </rPh>
    <rPh sb="202" eb="204">
      <t>ダンタイ</t>
    </rPh>
    <rPh sb="212" eb="214">
      <t>シタマワ</t>
    </rPh>
    <rPh sb="219" eb="221">
      <t>トウメン</t>
    </rPh>
    <rPh sb="224" eb="226">
      <t>コウキョウ</t>
    </rPh>
    <rPh sb="226" eb="228">
      <t>シセツ</t>
    </rPh>
    <rPh sb="228" eb="229">
      <t>トウ</t>
    </rPh>
    <rPh sb="229" eb="231">
      <t>ソウゴウ</t>
    </rPh>
    <rPh sb="231" eb="233">
      <t>カンリ</t>
    </rPh>
    <rPh sb="233" eb="235">
      <t>ケイカク</t>
    </rPh>
    <rPh sb="237" eb="238">
      <t>モト</t>
    </rPh>
    <rPh sb="240" eb="243">
      <t>ロウキュウカ</t>
    </rPh>
    <rPh sb="243" eb="245">
      <t>タイサク</t>
    </rPh>
    <rPh sb="246" eb="248">
      <t>イッカン</t>
    </rPh>
    <rPh sb="251" eb="253">
      <t>ユウキュウ</t>
    </rPh>
    <rPh sb="253" eb="255">
      <t>シセツ</t>
    </rPh>
    <rPh sb="256" eb="258">
      <t>ジョキャク</t>
    </rPh>
    <rPh sb="259" eb="262">
      <t>ケイカクテキ</t>
    </rPh>
    <rPh sb="263" eb="264">
      <t>スス</t>
    </rPh>
    <rPh sb="266" eb="268">
      <t>ヒリツ</t>
    </rPh>
    <rPh sb="269" eb="271">
      <t>ジョウショウ</t>
    </rPh>
    <rPh sb="272" eb="274">
      <t>ヨクセイ</t>
    </rPh>
    <rPh sb="275" eb="2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</si>
</sst>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3450-4FDC-B296-B7418F51BE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197983</c:v>
                </c:pt>
                <c:pt idx="1">
                  <c:v>90238</c:v>
                </c:pt>
                <c:pt idx="2">
                  <c:v>169528</c:v>
                </c:pt>
                <c:pt idx="3">
                  <c:v>84271</c:v>
                </c:pt>
                <c:pt idx="4">
                  <c:v>141888</c:v>
                </c:pt>
              </c:numCache>
            </c:numRef>
          </c:val>
          <c:smooth val="0"/>
          <c:extLst>
            <c:ext xmlns:c16="http://schemas.microsoft.com/office/drawing/2014/chart" uri="{C3380CC4-5D6E-409C-BE32-E72D297353CC}">
              <c16:uniqueId val="{00000001-3450-4FDC-B296-B7418F51BE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10.85</c:v>
                </c:pt>
                <c:pt idx="1">
                  <c:v>11.82</c:v>
                </c:pt>
                <c:pt idx="2">
                  <c:v>12.04</c:v>
                </c:pt>
                <c:pt idx="3">
                  <c:v>9.02</c:v>
                </c:pt>
                <c:pt idx="4">
                  <c:v>5.27</c:v>
                </c:pt>
              </c:numCache>
            </c:numRef>
          </c:val>
          <c:extLst>
            <c:ext xmlns:c16="http://schemas.microsoft.com/office/drawing/2014/chart" uri="{C3380CC4-5D6E-409C-BE32-E72D297353CC}">
              <c16:uniqueId val="{00000000-5D41-40E7-866F-F990E12A05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52.72</c:v>
                </c:pt>
                <c:pt idx="1">
                  <c:v>55.79</c:v>
                </c:pt>
                <c:pt idx="2">
                  <c:v>58.38</c:v>
                </c:pt>
                <c:pt idx="3">
                  <c:v>67.28</c:v>
                </c:pt>
                <c:pt idx="4">
                  <c:v>74.91</c:v>
                </c:pt>
              </c:numCache>
            </c:numRef>
          </c:val>
          <c:extLst>
            <c:ext xmlns:c16="http://schemas.microsoft.com/office/drawing/2014/chart" uri="{C3380CC4-5D6E-409C-BE32-E72D297353CC}">
              <c16:uniqueId val="{00000001-5D41-40E7-866F-F990E12A05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c:v>
                </c:pt>
                <c:pt idx="1">
                  <c:v>4.4400000000000004</c:v>
                </c:pt>
                <c:pt idx="2">
                  <c:v>4.3499999999999996</c:v>
                </c:pt>
                <c:pt idx="3">
                  <c:v>2.97</c:v>
                </c:pt>
                <c:pt idx="4">
                  <c:v>1.72</c:v>
                </c:pt>
              </c:numCache>
            </c:numRef>
          </c:val>
          <c:smooth val="0"/>
          <c:extLst>
            <c:ext xmlns:c16="http://schemas.microsoft.com/office/drawing/2014/chart" uri="{C3380CC4-5D6E-409C-BE32-E72D297353CC}">
              <c16:uniqueId val="{00000002-5D41-40E7-866F-F990E12A05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0.05</c:v>
                </c:pt>
                <c:pt idx="4">
                  <c:v>#N/A</c:v>
                </c:pt>
                <c:pt idx="5">
                  <c:v>0.04</c:v>
                </c:pt>
                <c:pt idx="6">
                  <c:v>#N/A</c:v>
                </c:pt>
                <c:pt idx="7">
                  <c:v>0.03</c:v>
                </c:pt>
                <c:pt idx="8">
                  <c:v>#N/A</c:v>
                </c:pt>
                <c:pt idx="9">
                  <c:v>0.02</c:v>
                </c:pt>
              </c:numCache>
            </c:numRef>
          </c:val>
          <c:extLst>
            <c:ext xmlns:c16="http://schemas.microsoft.com/office/drawing/2014/chart" uri="{C3380CC4-5D6E-409C-BE32-E72D297353CC}">
              <c16:uniqueId val="{00000000-D52F-420A-A62E-EA08D38B23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2F-420A-A62E-EA08D38B235A}"/>
            </c:ext>
          </c:extLst>
        </c:ser>
        <c:ser>
          <c:idx val="2"/>
          <c:order val="2"/>
          <c:tx>
            <c:strRef>
              <c:f>データシート!$A$29</c:f>
              <c:strCache>
                <c:ptCount val="1"/>
                <c:pt idx="0">
                  <c:v>八峰町漁業集落排水事業特別会計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0.08</c:v>
                </c:pt>
                <c:pt idx="4">
                  <c:v>#N/A</c:v>
                </c:pt>
                <c:pt idx="5">
                  <c:v>0.04</c:v>
                </c:pt>
                <c:pt idx="6">
                  <c:v>#N/A</c:v>
                </c:pt>
                <c:pt idx="7">
                  <c:v>0.1</c:v>
                </c:pt>
                <c:pt idx="8">
                  <c:v>#N/A</c:v>
                </c:pt>
                <c:pt idx="9">
                  <c:v>0.13</c:v>
                </c:pt>
              </c:numCache>
            </c:numRef>
          </c:val>
          <c:extLst>
            <c:ext xmlns:c16="http://schemas.microsoft.com/office/drawing/2014/chart" uri="{C3380CC4-5D6E-409C-BE32-E72D297353CC}">
              <c16:uniqueId val="{00000002-D52F-420A-A62E-EA08D38B235A}"/>
            </c:ext>
          </c:extLst>
        </c:ser>
        <c:ser>
          <c:idx val="3"/>
          <c:order val="3"/>
          <c:tx>
            <c:strRef>
              <c:f>データシート!$A$30</c:f>
              <c:strCache>
                <c:ptCount val="1"/>
                <c:pt idx="0">
                  <c:v>八峰町農業集落排水事業特別会計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0.02</c:v>
                </c:pt>
                <c:pt idx="4">
                  <c:v>#N/A</c:v>
                </c:pt>
                <c:pt idx="5">
                  <c:v>0.06</c:v>
                </c:pt>
                <c:pt idx="6">
                  <c:v>#N/A</c:v>
                </c:pt>
                <c:pt idx="7">
                  <c:v>0.1</c:v>
                </c:pt>
                <c:pt idx="8">
                  <c:v>#N/A</c:v>
                </c:pt>
                <c:pt idx="9">
                  <c:v>0.16</c:v>
                </c:pt>
              </c:numCache>
            </c:numRef>
          </c:val>
          <c:extLst>
            <c:ext xmlns:c16="http://schemas.microsoft.com/office/drawing/2014/chart" uri="{C3380CC4-5D6E-409C-BE32-E72D297353CC}">
              <c16:uniqueId val="{00000003-D52F-420A-A62E-EA08D38B235A}"/>
            </c:ext>
          </c:extLst>
        </c:ser>
        <c:ser>
          <c:idx val="4"/>
          <c:order val="4"/>
          <c:tx>
            <c:strRef>
              <c:f>データシート!$A$31</c:f>
              <c:strCache>
                <c:ptCount val="1"/>
                <c:pt idx="0">
                  <c:v>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0.12</c:v>
                </c:pt>
                <c:pt idx="4">
                  <c:v>#N/A</c:v>
                </c:pt>
                <c:pt idx="5">
                  <c:v>0.18</c:v>
                </c:pt>
                <c:pt idx="6">
                  <c:v>#N/A</c:v>
                </c:pt>
                <c:pt idx="7">
                  <c:v>0.19</c:v>
                </c:pt>
                <c:pt idx="8">
                  <c:v>#N/A</c:v>
                </c:pt>
                <c:pt idx="9">
                  <c:v>0.19</c:v>
                </c:pt>
              </c:numCache>
            </c:numRef>
          </c:val>
          <c:extLst>
            <c:ext xmlns:c16="http://schemas.microsoft.com/office/drawing/2014/chart" uri="{C3380CC4-5D6E-409C-BE32-E72D297353CC}">
              <c16:uniqueId val="{00000004-D52F-420A-A62E-EA08D38B235A}"/>
            </c:ext>
          </c:extLst>
        </c:ser>
        <c:ser>
          <c:idx val="5"/>
          <c:order val="5"/>
          <c:tx>
            <c:strRef>
              <c:f>データシート!$A$32</c:f>
              <c:strCache>
                <c:ptCount val="1"/>
                <c:pt idx="0">
                  <c:v>八峰町営簡易水道事業特別会計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0.65</c:v>
                </c:pt>
                <c:pt idx="2">
                  <c:v>#N/A</c:v>
                </c:pt>
                <c:pt idx="3">
                  <c:v>0.36</c:v>
                </c:pt>
                <c:pt idx="4">
                  <c:v>#N/A</c:v>
                </c:pt>
                <c:pt idx="5">
                  <c:v>0.95</c:v>
                </c:pt>
                <c:pt idx="6">
                  <c:v>#N/A</c:v>
                </c:pt>
                <c:pt idx="7">
                  <c:v>0.24</c:v>
                </c:pt>
                <c:pt idx="8">
                  <c:v>#N/A</c:v>
                </c:pt>
                <c:pt idx="9">
                  <c:v>0.23</c:v>
                </c:pt>
              </c:numCache>
            </c:numRef>
          </c:val>
          <c:extLst>
            <c:ext xmlns:c16="http://schemas.microsoft.com/office/drawing/2014/chart" uri="{C3380CC4-5D6E-409C-BE32-E72D297353CC}">
              <c16:uniqueId val="{00000005-D52F-420A-A62E-EA08D38B235A}"/>
            </c:ext>
          </c:extLst>
        </c:ser>
        <c:ser>
          <c:idx val="6"/>
          <c:order val="6"/>
          <c:tx>
            <c:strRef>
              <c:f>データシート!$A$33</c:f>
              <c:strCache>
                <c:ptCount val="1"/>
                <c:pt idx="0">
                  <c:v>八峰町公共下水道事業特別会計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0.75</c:v>
                </c:pt>
                <c:pt idx="2">
                  <c:v>#N/A</c:v>
                </c:pt>
                <c:pt idx="3">
                  <c:v>0.44</c:v>
                </c:pt>
                <c:pt idx="4">
                  <c:v>#N/A</c:v>
                </c:pt>
                <c:pt idx="5">
                  <c:v>0.5</c:v>
                </c:pt>
                <c:pt idx="6">
                  <c:v>#N/A</c:v>
                </c:pt>
                <c:pt idx="7">
                  <c:v>0.51</c:v>
                </c:pt>
                <c:pt idx="8">
                  <c:v>#N/A</c:v>
                </c:pt>
                <c:pt idx="9">
                  <c:v>0.81</c:v>
                </c:pt>
              </c:numCache>
            </c:numRef>
          </c:val>
          <c:extLst>
            <c:ext xmlns:c16="http://schemas.microsoft.com/office/drawing/2014/chart" uri="{C3380CC4-5D6E-409C-BE32-E72D297353CC}">
              <c16:uniqueId val="{00000006-D52F-420A-A62E-EA08D38B235A}"/>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0.96</c:v>
                </c:pt>
                <c:pt idx="2">
                  <c:v>#N/A</c:v>
                </c:pt>
                <c:pt idx="3">
                  <c:v>0.82</c:v>
                </c:pt>
                <c:pt idx="4">
                  <c:v>#N/A</c:v>
                </c:pt>
                <c:pt idx="5">
                  <c:v>1.58</c:v>
                </c:pt>
                <c:pt idx="6">
                  <c:v>#N/A</c:v>
                </c:pt>
                <c:pt idx="7">
                  <c:v>1.49</c:v>
                </c:pt>
                <c:pt idx="8">
                  <c:v>#N/A</c:v>
                </c:pt>
                <c:pt idx="9">
                  <c:v>0.82</c:v>
                </c:pt>
              </c:numCache>
            </c:numRef>
          </c:val>
          <c:extLst>
            <c:ext xmlns:c16="http://schemas.microsoft.com/office/drawing/2014/chart" uri="{C3380CC4-5D6E-409C-BE32-E72D297353CC}">
              <c16:uniqueId val="{00000007-D52F-420A-A62E-EA08D38B235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c:v>
                </c:pt>
                <c:pt idx="2">
                  <c:v>#N/A</c:v>
                </c:pt>
                <c:pt idx="3">
                  <c:v>1.1499999999999999</c:v>
                </c:pt>
                <c:pt idx="4">
                  <c:v>#N/A</c:v>
                </c:pt>
                <c:pt idx="5">
                  <c:v>0.77</c:v>
                </c:pt>
                <c:pt idx="6">
                  <c:v>#N/A</c:v>
                </c:pt>
                <c:pt idx="7">
                  <c:v>1.77</c:v>
                </c:pt>
                <c:pt idx="8">
                  <c:v>#N/A</c:v>
                </c:pt>
                <c:pt idx="9">
                  <c:v>1</c:v>
                </c:pt>
              </c:numCache>
            </c:numRef>
          </c:val>
          <c:extLst>
            <c:ext xmlns:c16="http://schemas.microsoft.com/office/drawing/2014/chart" uri="{C3380CC4-5D6E-409C-BE32-E72D297353CC}">
              <c16:uniqueId val="{00000008-D52F-420A-A62E-EA08D38B23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10.64</c:v>
                </c:pt>
                <c:pt idx="2">
                  <c:v>#N/A</c:v>
                </c:pt>
                <c:pt idx="3">
                  <c:v>11.69</c:v>
                </c:pt>
                <c:pt idx="4">
                  <c:v>#N/A</c:v>
                </c:pt>
                <c:pt idx="5">
                  <c:v>11.85</c:v>
                </c:pt>
                <c:pt idx="6">
                  <c:v>#N/A</c:v>
                </c:pt>
                <c:pt idx="7">
                  <c:v>8.82</c:v>
                </c:pt>
                <c:pt idx="8">
                  <c:v>#N/A</c:v>
                </c:pt>
                <c:pt idx="9">
                  <c:v>5.07</c:v>
                </c:pt>
              </c:numCache>
            </c:numRef>
          </c:val>
          <c:extLst>
            <c:ext xmlns:c16="http://schemas.microsoft.com/office/drawing/2014/chart" uri="{C3380CC4-5D6E-409C-BE32-E72D297353CC}">
              <c16:uniqueId val="{00000009-D52F-420A-A62E-EA08D38B23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896</c:v>
                </c:pt>
                <c:pt idx="5">
                  <c:v>915</c:v>
                </c:pt>
                <c:pt idx="8">
                  <c:v>916</c:v>
                </c:pt>
                <c:pt idx="11">
                  <c:v>910</c:v>
                </c:pt>
                <c:pt idx="14">
                  <c:v>937</c:v>
                </c:pt>
              </c:numCache>
            </c:numRef>
          </c:val>
          <c:extLst>
            <c:ext xmlns:c16="http://schemas.microsoft.com/office/drawing/2014/chart" uri="{C3380CC4-5D6E-409C-BE32-E72D297353CC}">
              <c16:uniqueId val="{00000000-9FE2-4E66-9524-31131C34A9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9FE2-4E66-9524-31131C34A9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19</c:v>
                </c:pt>
                <c:pt idx="6">
                  <c:v>17</c:v>
                </c:pt>
                <c:pt idx="9">
                  <c:v>15</c:v>
                </c:pt>
                <c:pt idx="12">
                  <c:v>15</c:v>
                </c:pt>
              </c:numCache>
            </c:numRef>
          </c:val>
          <c:extLst>
            <c:ext xmlns:c16="http://schemas.microsoft.com/office/drawing/2014/chart" uri="{C3380CC4-5D6E-409C-BE32-E72D297353CC}">
              <c16:uniqueId val="{00000002-9FE2-4E66-9524-31131C34A9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6</c:v>
                </c:pt>
                <c:pt idx="6">
                  <c:v>6</c:v>
                </c:pt>
                <c:pt idx="9">
                  <c:v>5</c:v>
                </c:pt>
                <c:pt idx="12">
                  <c:v>4</c:v>
                </c:pt>
              </c:numCache>
            </c:numRef>
          </c:val>
          <c:extLst>
            <c:ext xmlns:c16="http://schemas.microsoft.com/office/drawing/2014/chart" uri="{C3380CC4-5D6E-409C-BE32-E72D297353CC}">
              <c16:uniqueId val="{00000003-9FE2-4E66-9524-31131C34A9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345</c:v>
                </c:pt>
                <c:pt idx="3">
                  <c:v>343</c:v>
                </c:pt>
                <c:pt idx="6">
                  <c:v>323</c:v>
                </c:pt>
                <c:pt idx="9">
                  <c:v>314</c:v>
                </c:pt>
                <c:pt idx="12">
                  <c:v>329</c:v>
                </c:pt>
              </c:numCache>
            </c:numRef>
          </c:val>
          <c:extLst>
            <c:ext xmlns:c16="http://schemas.microsoft.com/office/drawing/2014/chart" uri="{C3380CC4-5D6E-409C-BE32-E72D297353CC}">
              <c16:uniqueId val="{00000004-9FE2-4E66-9524-31131C34A9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E2-4E66-9524-31131C34A9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E2-4E66-9524-31131C34A9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819</c:v>
                </c:pt>
                <c:pt idx="3">
                  <c:v>834</c:v>
                </c:pt>
                <c:pt idx="6">
                  <c:v>839</c:v>
                </c:pt>
                <c:pt idx="9">
                  <c:v>862</c:v>
                </c:pt>
                <c:pt idx="12">
                  <c:v>900</c:v>
                </c:pt>
              </c:numCache>
            </c:numRef>
          </c:val>
          <c:extLst>
            <c:ext xmlns:c16="http://schemas.microsoft.com/office/drawing/2014/chart" uri="{C3380CC4-5D6E-409C-BE32-E72D297353CC}">
              <c16:uniqueId val="{00000007-9FE2-4E66-9524-31131C34A9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293</c:v>
                </c:pt>
                <c:pt idx="2">
                  <c:v>#N/A</c:v>
                </c:pt>
                <c:pt idx="3">
                  <c:v>#N/A</c:v>
                </c:pt>
                <c:pt idx="4">
                  <c:v>287</c:v>
                </c:pt>
                <c:pt idx="5">
                  <c:v>#N/A</c:v>
                </c:pt>
                <c:pt idx="6">
                  <c:v>#N/A</c:v>
                </c:pt>
                <c:pt idx="7">
                  <c:v>270</c:v>
                </c:pt>
                <c:pt idx="8">
                  <c:v>#N/A</c:v>
                </c:pt>
                <c:pt idx="9">
                  <c:v>#N/A</c:v>
                </c:pt>
                <c:pt idx="10">
                  <c:v>286</c:v>
                </c:pt>
                <c:pt idx="11">
                  <c:v>#N/A</c:v>
                </c:pt>
                <c:pt idx="12">
                  <c:v>#N/A</c:v>
                </c:pt>
                <c:pt idx="13">
                  <c:v>311</c:v>
                </c:pt>
                <c:pt idx="14">
                  <c:v>#N/A</c:v>
                </c:pt>
              </c:numCache>
            </c:numRef>
          </c:val>
          <c:smooth val="0"/>
          <c:extLst>
            <c:ext xmlns:c16="http://schemas.microsoft.com/office/drawing/2014/chart" uri="{C3380CC4-5D6E-409C-BE32-E72D297353CC}">
              <c16:uniqueId val="{00000008-9FE2-4E66-9524-31131C34A9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8693</c:v>
                </c:pt>
                <c:pt idx="5">
                  <c:v>8531</c:v>
                </c:pt>
                <c:pt idx="8">
                  <c:v>8654</c:v>
                </c:pt>
                <c:pt idx="11">
                  <c:v>8114</c:v>
                </c:pt>
                <c:pt idx="14">
                  <c:v>7697</c:v>
                </c:pt>
              </c:numCache>
            </c:numRef>
          </c:val>
          <c:extLst>
            <c:ext xmlns:c16="http://schemas.microsoft.com/office/drawing/2014/chart" uri="{C3380CC4-5D6E-409C-BE32-E72D297353CC}">
              <c16:uniqueId val="{00000000-8B32-4AD3-8498-6D851381C8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76</c:v>
                </c:pt>
                <c:pt idx="5">
                  <c:v>70</c:v>
                </c:pt>
                <c:pt idx="8">
                  <c:v>68</c:v>
                </c:pt>
                <c:pt idx="11">
                  <c:v>56</c:v>
                </c:pt>
                <c:pt idx="14">
                  <c:v>42</c:v>
                </c:pt>
              </c:numCache>
            </c:numRef>
          </c:val>
          <c:extLst>
            <c:ext xmlns:c16="http://schemas.microsoft.com/office/drawing/2014/chart" uri="{C3380CC4-5D6E-409C-BE32-E72D297353CC}">
              <c16:uniqueId val="{00000001-8B32-4AD3-8498-6D851381C8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2525</c:v>
                </c:pt>
                <c:pt idx="5">
                  <c:v>2680</c:v>
                </c:pt>
                <c:pt idx="8">
                  <c:v>2861</c:v>
                </c:pt>
                <c:pt idx="11">
                  <c:v>3149</c:v>
                </c:pt>
                <c:pt idx="14">
                  <c:v>3397</c:v>
                </c:pt>
              </c:numCache>
            </c:numRef>
          </c:val>
          <c:extLst>
            <c:ext xmlns:c16="http://schemas.microsoft.com/office/drawing/2014/chart" uri="{C3380CC4-5D6E-409C-BE32-E72D297353CC}">
              <c16:uniqueId val="{00000002-8B32-4AD3-8498-6D851381C8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3-8B32-4AD3-8498-6D851381C8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32-4AD3-8498-6D851381C8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c:v>
                </c:pt>
                <c:pt idx="3">
                  <c:v>11</c:v>
                </c:pt>
                <c:pt idx="6">
                  <c:v>10</c:v>
                </c:pt>
                <c:pt idx="9">
                  <c:v>6</c:v>
                </c:pt>
                <c:pt idx="12">
                  <c:v>5</c:v>
                </c:pt>
              </c:numCache>
            </c:numRef>
          </c:val>
          <c:extLst>
            <c:ext xmlns:c16="http://schemas.microsoft.com/office/drawing/2014/chart" uri="{C3380CC4-5D6E-409C-BE32-E72D297353CC}">
              <c16:uniqueId val="{00000005-8B32-4AD3-8498-6D851381C8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766</c:v>
                </c:pt>
                <c:pt idx="3">
                  <c:v>640</c:v>
                </c:pt>
                <c:pt idx="6">
                  <c:v>582</c:v>
                </c:pt>
                <c:pt idx="9">
                  <c:v>439</c:v>
                </c:pt>
                <c:pt idx="12">
                  <c:v>627</c:v>
                </c:pt>
              </c:numCache>
            </c:numRef>
          </c:val>
          <c:extLst>
            <c:ext xmlns:c16="http://schemas.microsoft.com/office/drawing/2014/chart" uri="{C3380CC4-5D6E-409C-BE32-E72D297353CC}">
              <c16:uniqueId val="{00000006-8B32-4AD3-8498-6D851381C8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c:v>
                </c:pt>
                <c:pt idx="3">
                  <c:v>19</c:v>
                </c:pt>
                <c:pt idx="6">
                  <c:v>15</c:v>
                </c:pt>
                <c:pt idx="9">
                  <c:v>10</c:v>
                </c:pt>
                <c:pt idx="12">
                  <c:v>7</c:v>
                </c:pt>
              </c:numCache>
            </c:numRef>
          </c:val>
          <c:extLst>
            <c:ext xmlns:c16="http://schemas.microsoft.com/office/drawing/2014/chart" uri="{C3380CC4-5D6E-409C-BE32-E72D297353CC}">
              <c16:uniqueId val="{00000007-8B32-4AD3-8498-6D851381C8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3417</c:v>
                </c:pt>
                <c:pt idx="3">
                  <c:v>3463</c:v>
                </c:pt>
                <c:pt idx="6">
                  <c:v>3313</c:v>
                </c:pt>
                <c:pt idx="9">
                  <c:v>3154</c:v>
                </c:pt>
                <c:pt idx="12">
                  <c:v>3039</c:v>
                </c:pt>
              </c:numCache>
            </c:numRef>
          </c:val>
          <c:extLst>
            <c:ext xmlns:c16="http://schemas.microsoft.com/office/drawing/2014/chart" uri="{C3380CC4-5D6E-409C-BE32-E72D297353CC}">
              <c16:uniqueId val="{00000008-8B32-4AD3-8498-6D851381C8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94</c:v>
                </c:pt>
                <c:pt idx="3">
                  <c:v>75</c:v>
                </c:pt>
                <c:pt idx="6">
                  <c:v>59</c:v>
                </c:pt>
                <c:pt idx="9">
                  <c:v>44</c:v>
                </c:pt>
                <c:pt idx="12">
                  <c:v>29</c:v>
                </c:pt>
              </c:numCache>
            </c:numRef>
          </c:val>
          <c:extLst>
            <c:ext xmlns:c16="http://schemas.microsoft.com/office/drawing/2014/chart" uri="{C3380CC4-5D6E-409C-BE32-E72D297353CC}">
              <c16:uniqueId val="{00000009-8B32-4AD3-8498-6D851381C8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7782</c:v>
                </c:pt>
                <c:pt idx="3">
                  <c:v>7703</c:v>
                </c:pt>
                <c:pt idx="6">
                  <c:v>8041</c:v>
                </c:pt>
                <c:pt idx="9">
                  <c:v>7785</c:v>
                </c:pt>
                <c:pt idx="12">
                  <c:v>7708</c:v>
                </c:pt>
              </c:numCache>
            </c:numRef>
          </c:val>
          <c:extLst>
            <c:ext xmlns:c16="http://schemas.microsoft.com/office/drawing/2014/chart" uri="{C3380CC4-5D6E-409C-BE32-E72D297353CC}">
              <c16:uniqueId val="{0000000A-8B32-4AD3-8498-6D851381C8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805</c:v>
                </c:pt>
                <c:pt idx="2">
                  <c:v>#N/A</c:v>
                </c:pt>
                <c:pt idx="3">
                  <c:v>#N/A</c:v>
                </c:pt>
                <c:pt idx="4">
                  <c:v>630</c:v>
                </c:pt>
                <c:pt idx="5">
                  <c:v>#N/A</c:v>
                </c:pt>
                <c:pt idx="6">
                  <c:v>#N/A</c:v>
                </c:pt>
                <c:pt idx="7">
                  <c:v>437</c:v>
                </c:pt>
                <c:pt idx="8">
                  <c:v>#N/A</c:v>
                </c:pt>
                <c:pt idx="9">
                  <c:v>#N/A</c:v>
                </c:pt>
                <c:pt idx="10">
                  <c:v>120</c:v>
                </c:pt>
                <c:pt idx="11">
                  <c:v>#N/A</c:v>
                </c:pt>
                <c:pt idx="12">
                  <c:v>#N/A</c:v>
                </c:pt>
                <c:pt idx="13">
                  <c:v>279</c:v>
                </c:pt>
                <c:pt idx="14">
                  <c:v>#N/A</c:v>
                </c:pt>
              </c:numCache>
            </c:numRef>
          </c:val>
          <c:smooth val="0"/>
          <c:extLst>
            <c:ext xmlns:c16="http://schemas.microsoft.com/office/drawing/2014/chart" uri="{C3380CC4-5D6E-409C-BE32-E72D297353CC}">
              <c16:uniqueId val="{0000000B-8B32-4AD3-8498-6D851381C8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2570</c:v>
                </c:pt>
                <c:pt idx="1">
                  <c:v>2845</c:v>
                </c:pt>
                <c:pt idx="2">
                  <c:v>3080</c:v>
                </c:pt>
              </c:numCache>
            </c:numRef>
          </c:val>
          <c:extLst>
            <c:ext xmlns:c16="http://schemas.microsoft.com/office/drawing/2014/chart" uri="{C3380CC4-5D6E-409C-BE32-E72D297353CC}">
              <c16:uniqueId val="{00000000-40A1-4894-8F62-B11AC1F788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40A1-4894-8F62-B11AC1F788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1239</c:v>
                </c:pt>
                <c:pt idx="1">
                  <c:v>1251</c:v>
                </c:pt>
                <c:pt idx="2">
                  <c:v>1244</c:v>
                </c:pt>
              </c:numCache>
            </c:numRef>
          </c:val>
          <c:extLst>
            <c:ext xmlns:c16="http://schemas.microsoft.com/office/drawing/2014/chart" uri="{C3380CC4-5D6E-409C-BE32-E72D297353CC}">
              <c16:uniqueId val="{00000002-40A1-4894-8F62-B11AC1F788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{631EC308-A4A9-4D64-B765-6AFCF132B63D}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CAC-44B7-85BC-122D2B4150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{C77FC1D6-37C5-461F-BD97-CF83C47A2A37}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AC-44B7-85BC-122D2B4150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{6CEA6AA0-213A-478E-90F8-9ED1630147C6}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AC-44B7-85BC-122D2B4150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{85F359F8-D322-46B5-AE8D-D00FC9348227}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AC-44B7-85BC-122D2B4150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{613D3A84-ED6F-4EB6-A43D-DD550AFCEAC3}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AC-44B7-85BC-122D2B41505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{43D4B57B-8AC1-4668-9702-ABEA1C23B3B4}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CAC-44B7-85BC-122D2B41505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{D1CDB637-4C66-44DD-BC5B-3F3344FAF4BD}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CAC-44B7-85BC-122D2B41505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{9834C3DF-5C11-4305-8236-E93EE4EDF414}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CAC-44B7-85BC-122D2B41505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{8B0C899A-F310-42BB-81A9-2CE6D9639C52}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CAC-44B7-85BC-122D2B4150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c:v>
                </c:pt>
                <c:pt idx="24">
                  <c:v>55</c:v>
                </c:pt>
                <c:pt idx="32">
                  <c:v>56.7</c:v>
                </c:pt>
              </c:numCache>
            </c:numRef>
          </c:xVal>
          <c:yVal>
            <c:numRef>
              <c:f>公会計指標分析・財政指標組合せ分析表!$BP$51:$DC$51</c:f>
              <c:numCache>
                <c:formatCode>#,##0.0;"▲ "#,##0.0</c:formatCode>
                <c:ptCount val="40"/>
                <c:pt idx="16">
                  <c:v>12.4</c:v>
                </c:pt>
                <c:pt idx="24">
                  <c:v>3.5</c:v>
                </c:pt>
                <c:pt idx="32">
                  <c:v>8.6999999999999993</c:v>
                </c:pt>
              </c:numCache>
            </c:numRef>
          </c:yVal>
          <c:smooth val="0"/>
          <c:extLst>
            <c:ext xmlns:c16="http://schemas.microsoft.com/office/drawing/2014/chart" uri="{C3380CC4-5D6E-409C-BE32-E72D297353CC}">
              <c16:uniqueId val="{00000009-6CAC-44B7-85BC-122D2B4150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{3EDD59FE-EF02-48C4-8124-A4D9187B25BF}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CAC-44B7-85BC-122D2B4150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{0B029629-9998-4501-8B40-DC698C868916}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AC-44B7-85BC-122D2B4150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{DF02103B-C433-4397-8FC4-0585859417D1}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AC-44B7-85BC-122D2B4150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{C50A8C96-4991-44DA-A977-26BFE8A83D13}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AC-44B7-85BC-122D2B4150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{FD406318-ADB8-4F17-9A50-1A087C2E458A}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AC-44B7-85BC-122D2B41505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{3713E2B6-BC5C-4B25-90FD-A9D082B68FEB}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CAC-44B7-85BC-122D2B41505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{B2DCFAFD-0EB2-4879-9BE9-6151FDE87FF3}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CAC-44B7-85BC-122D2B41505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{F92F10B7-F7CC-43B4-9649-3BE7EFB92652}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CAC-44B7-85BC-122D2B41505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{3BAA3739-A97C-4D29-A7EE-E238699A3F9E}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CAC-44B7-85BC-122D2B4150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6CAC-44B7-85BC-122D2B415052}"/>
            </c:ext>
          </c:extLst>
        </c:ser>
        <c:dLbls>
          <c:showLegendKey val="0"/>
          <c:showVal val="1"/>
          <c:showCatName val="0"/>
          <c:showSerName val="0"/>
          <c:showPercent val="0"/>
          <c:showBubbleSize val="0"/>
        </c:dLbls>
        <c:axId val="46179840"/>
        <c:axId val="46181760"/>
      </c:scatterChart>
      <c:valAx>
        <c:axId val="46179840"/>
        <c:scaling>
          <c:orientation val="minMax"/>
          <c:max val="58.9"/>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{E38292EC-F7B0-465E-A8C8-F5CFCA5015D4}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CB1-4912-A94A-4E35BA48A8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{640A181B-9DE7-4B5A-8DEC-2B93C09D6E0F}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B1-4912-A94A-4E35BA48A8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{8F4EAA25-0167-4118-A72F-6570C4EC6086}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B1-4912-A94A-4E35BA48A8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{C37C1EE1-F8B3-4681-89E8-2B0338084601}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B1-4912-A94A-4E35BA48A8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{43347D4E-9C49-4165-BD97-BDEAE5DD2218}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B1-4912-A94A-4E35BA48A83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{918D3728-853E-40FE-AA7D-822A79986DFD}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CB1-4912-A94A-4E35BA48A83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{1F7DF5CF-DF0A-4CC6-A571-ABF46050ACFE}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CB1-4912-A94A-4E35BA48A83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{CB36113F-7B23-402B-8215-8836766B2C06}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CB1-4912-A94A-4E35BA48A83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{745D37D9-8BD1-4CC9-B5D9-EBEF8BCE2113}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CB1-4912-A94A-4E35BA48A8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9.3000000000000007</c:v>
                </c:pt>
                <c:pt idx="16">
                  <c:v>8.1999999999999993</c:v>
                </c:pt>
                <c:pt idx="24">
                  <c:v>8.1999999999999993</c:v>
                </c:pt>
                <c:pt idx="32">
                  <c:v>8.6</c:v>
                </c:pt>
              </c:numCache>
            </c:numRef>
          </c:xVal>
          <c:yVal>
            <c:numRef>
              <c:f>公会計指標分析・財政指標組合せ分析表!$BP$73:$DC$73</c:f>
              <c:numCache>
                <c:formatCode>#,##0.0;"▲ "#,##0.0</c:formatCode>
                <c:ptCount val="40"/>
                <c:pt idx="0">
                  <c:v>23.7</c:v>
                </c:pt>
                <c:pt idx="8">
                  <c:v>18.5</c:v>
                </c:pt>
                <c:pt idx="16">
                  <c:v>12.4</c:v>
                </c:pt>
                <c:pt idx="24">
                  <c:v>3.5</c:v>
                </c:pt>
                <c:pt idx="32">
                  <c:v>8.6999999999999993</c:v>
                </c:pt>
              </c:numCache>
            </c:numRef>
          </c:yVal>
          <c:smooth val="0"/>
          <c:extLst>
            <c:ext xmlns:c16="http://schemas.microsoft.com/office/drawing/2014/chart" uri="{C3380CC4-5D6E-409C-BE32-E72D297353CC}">
              <c16:uniqueId val="{00000009-1CB1-4912-A94A-4E35BA48A8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{9773777F-1F27-46B3-B8DA-22FD15673CFC}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CB1-4912-A94A-4E35BA48A8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{9F70ECA5-2517-4534-A070-D13C1F3B3FA5}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B1-4912-A94A-4E35BA48A8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{57AAD922-5DE3-4203-933C-1EB584EF237B}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B1-4912-A94A-4E35BA48A8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{61B7C3CB-9D5A-4FC4-8BC2-C46D1583DF6E}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B1-4912-A94A-4E35BA48A8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{14D5F8CF-C0A9-40C6-94BD-8E8B6C2C43C6}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B1-4912-A94A-4E35BA48A83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{CAE185E7-1194-48DD-ACD3-E019FB60AAFA}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CB1-4912-A94A-4E35BA48A838}"/>
                </c:ext>
              </c:extLst>
            </c:dLbl>
            <c:dLbl>
              <c:idx val="16"/>
              <c:layout>
                <c:manualLayout>
                  <c:x val="-3.1697991619110633E-2"/>
                  <c:y val="-4.349592131553593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{9E71081A-ED8C-41E1-8866-1D735641953B}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CB1-4912-A94A-4E35BA48A838}"/>
                </c:ext>
              </c:extLst>
            </c:dLbl>
            <c:dLbl>
              <c:idx val="24"/>
              <c:layout>
                <c:manualLayout>
                  <c:x val="-4.5160355153971272E-2"/>
                  <c:y val="-5.295611295788027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{C7403583-1E23-4A71-8793-5796CFAA3C24}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CB1-4912-A94A-4E35BA48A838}"/>
                </c:ext>
              </c:extLst>
            </c:dLbl>
            <c:dLbl>
              <c:idx val="32"/>
              <c:layout>
                <c:manualLayout>
                  <c:x val="-1.8235628084250059E-2"/>
                  <c:y val="-9.079756450239638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{3A54FA8A-BEBC-4607-80EE-A7D43C3DBDAB}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CB1-4912-A94A-4E35BA48A8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B1-4912-A94A-4E35BA48A838}"/>
            </c:ext>
          </c:extLst>
        </c:ser>
        <c:dLbls>
          <c:showLegendKey val="0"/>
          <c:showVal val="1"/>
          <c:showCatName val="0"/>
          <c:showSerName val="0"/>
          <c:showPercent val="0"/>
          <c:showBubbleSize val="0"/>
        </c:dLbls>
        <c:axId val="84219776"/>
        <c:axId val="84234240"/>
      </c:scatterChart>
      <c:valAx>
        <c:axId val="84219776"/>
        <c:scaling>
          <c:orientation val="minMax"/>
          <c:max val="10.4"/>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7,361
7,324
234.14
6,807,153
6,535,264
216,757
4,111,791
7,707,662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財政力指数は横ばいで推移しており、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類似団体平均を０．１１ポイント下回っている。</a:t>
          </a:r>
          <a:r>
            <a:rPr kumimoji="1" lang="ja-JP" altLang="en-US" sz="1100">
              <a:latin typeface="ＭＳ Ｐゴシック" panose="020B0600070205080204" pitchFamily="50" charset="-128"/>
              <a:ea typeface="ＭＳ Ｐゴシック" panose="020B0600070205080204" pitchFamily="50" charset="-128"/>
            </a:rPr>
            <a:t>人口減少や全国平均を上回る高齢化率（２９年度末４３．９％）に加え、町の主要事業である農業は水稲中心であり、水産業においても魚価及び漁獲量の低迷が続いているため、所得の向上を図ることが難しい状況にある。給与所得に関しては、雇用環境に若干の改善傾向が見られたことにより、所得は微増傾向にあるものの、町税収入を押し上げる力は乏しいため財政基盤が弱い。　少子高齢化などで町税収入は今後も減少していくと見込まれるため、引き続き企業支援や農林水産業の振興を図り、行財政改革を推し進めるとともに、町税の適正課税と滞納分の徴収に努め、財政基盤の強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は前年比２．２ポイント悪化し、類似団体平均を６．６ポイント上回っている。これは歳入において、普通交付税が合併算定替えの段階的縮減により前年比１１９百万円減となったことが影響している。また、経常経費では、人件費は退職手当組合負担金の負担率の改定等により８４百万円減、公債費は平成２５年度に発行した八森地区統合子ども園建設事業の元金償還開始等で３７百万円増、繰出金は６６百万円減があり、全体では３百万円減となったことが影響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合併以降に着手した大型事業の地方債償還がピークを迎え、さらに平成３２年度には会計年度任用職員制度が導入されるため比率は上昇していく見込みとなっている。引き続き行財政改革の推進等により経常経費の縮減に努め、経常収支比率の上昇に歯止めをかけ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97282</xdr:rowOff>
    </xdr:from>
    <xdr:to>
      <xdr:col>23</xdr:col>
      <xdr:colOff>133350</xdr:colOff>
      <xdr:row>65</xdr:row>
      <xdr:rowOff>32004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7008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64</xdr:row>
      <xdr:rowOff>97282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4191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62</xdr:row>
      <xdr:rowOff>136144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419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136144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9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ついては、職員数が横ばいだったものの年齢構成の若返りがあり減少したが、物件費ではふるさと納税一括代行業務委託料や遊休施設除却事業により増加したことから、人口１人当たりの人件費・物件費等の額は８，０９９円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下回っているのは、ゴミ処理業務と消防業務を一部事務組合で実施しているためと考えられる。今後も職員数の適正化を図りながら人件費の抑制を図るほか、物件費等の更なる縮減に努め、行政コストの縮減も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25474</xdr:rowOff>
    </xdr:from>
    <xdr:to>
      <xdr:col>23</xdr:col>
      <xdr:colOff>133350</xdr:colOff>
      <xdr:row>83</xdr:row>
      <xdr:rowOff>53394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55824"/>
          <a:ext cx="838200" cy="2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155739</xdr:rowOff>
    </xdr:from>
    <xdr:to>
      <xdr:col>19</xdr:col>
      <xdr:colOff>133350</xdr:colOff>
      <xdr:row>83</xdr:row>
      <xdr:rowOff>25474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14639"/>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148427</xdr:rowOff>
    </xdr:from>
    <xdr:to>
      <xdr:col>15</xdr:col>
      <xdr:colOff>82550</xdr:colOff>
      <xdr:row>82</xdr:row>
      <xdr:rowOff>155739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07327"/>
          <a:ext cx="8890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126893</xdr:rowOff>
    </xdr:from>
    <xdr:to>
      <xdr:col>11</xdr:col>
      <xdr:colOff>31750</xdr:colOff>
      <xdr:row>82</xdr:row>
      <xdr:rowOff>148427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85793"/>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2594</xdr:rowOff>
    </xdr:from>
    <xdr:to>
      <xdr:col>23</xdr:col>
      <xdr:colOff>184150</xdr:colOff>
      <xdr:row>83</xdr:row>
      <xdr:rowOff>104194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19121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146124</xdr:rowOff>
    </xdr:from>
    <xdr:to>
      <xdr:col>19</xdr:col>
      <xdr:colOff>184150</xdr:colOff>
      <xdr:row>83</xdr:row>
      <xdr:rowOff>76274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86451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7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104939</xdr:rowOff>
    </xdr:from>
    <xdr:to>
      <xdr:col>15</xdr:col>
      <xdr:colOff>133350</xdr:colOff>
      <xdr:row>83</xdr:row>
      <xdr:rowOff>35089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45266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3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97627</xdr:rowOff>
    </xdr:from>
    <xdr:to>
      <xdr:col>11</xdr:col>
      <xdr:colOff>82550</xdr:colOff>
      <xdr:row>83</xdr:row>
      <xdr:rowOff>27777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37954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76093</xdr:rowOff>
    </xdr:from>
    <xdr:to>
      <xdr:col>7</xdr:col>
      <xdr:colOff>31750</xdr:colOff>
      <xdr:row>83</xdr:row>
      <xdr:rowOff>6243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0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平成２９年度数値は、平成３１年度１月末時点において未公表のため平成２８年度数値と同じものとなっております。</a:t>
          </a:r>
          <a:endParaRPr kumimoji="1" lang="en-US" altLang="ja-JP" sz="1050">
            <a:latin typeface="ＭＳ Ｐゴシック" panose="020B0600070205080204" pitchFamily="50" charset="-128"/>
            <a:ea typeface="ＭＳ Ｐゴシック" panose="020B0600070205080204" pitchFamily="50" charset="-128"/>
          </a:endParaRPr>
        </a:p>
        <a:p>
          <a:pPr rtl="0"/>
          <a:endParaRPr kumimoji="1" lang="en-US" altLang="ja-JP" sz="1050">
            <a:latin typeface="ＭＳ Ｐゴシック" panose="020B0600070205080204" pitchFamily="50" charset="-128"/>
            <a:ea typeface="ＭＳ Ｐゴシック" panose="020B0600070205080204" pitchFamily="50" charset="-128"/>
          </a:endParaRPr>
        </a:p>
        <a:p>
          <a:pPr rtl="0"/>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合併以降、平成２７年度まで定員適正化計画による５減１増を着実に推進してきたことにより、平成２４年度以降は、ラスパイレス指数は類似団体平均を下回ってきており、平成２８年度では９３．９となっている。</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８年度において指数が下降しているのは、県人事委員会勧告に準拠し人事院勧告の給与引き上げ改定を行ったものの、職員の年齢階層の変動により指数を押し下げたためである。今後も、人事院及び県人事委員会勧告の内容に準拠し、適正な給与水準を目指すことにしてい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114723</xdr:rowOff>
    </xdr:from>
    <xdr:to>
      <xdr:col>81</xdr:col>
      <xdr:colOff>44450</xdr:colOff>
      <xdr:row>84</xdr:row>
      <xdr:rowOff>114723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1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84</xdr:row>
      <xdr:rowOff>130811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130811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84</xdr:row>
      <xdr:rowOff>34289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3152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63923</xdr:rowOff>
    </xdr:from>
    <xdr:to>
      <xdr:col>81</xdr:col>
      <xdr:colOff>95250</xdr:colOff>
      <xdr:row>84</xdr:row>
      <xdr:rowOff>165523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80450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63923</xdr:rowOff>
    </xdr:from>
    <xdr:to>
      <xdr:col>77</xdr:col>
      <xdr:colOff>95250</xdr:colOff>
      <xdr:row>84</xdr:row>
      <xdr:rowOff>165523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4250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50377</xdr:rowOff>
    </xdr:from>
    <xdr:to>
      <xdr:col>64</xdr:col>
      <xdr:colOff>152400</xdr:colOff>
      <xdr:row>83</xdr:row>
      <xdr:rowOff>151977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162154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は、平成３１年度１月末時点において未公表のため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職員数を用いてい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平成１８年度から集中改革プランや定員適正化計画といった行財政改革を実施し、職員数を抑制してきている。今後は、少子高齢化や社会減による人口減少が続く見込みであることから、平成２９年度以降は２減１増の職員採用を着実に推進して、引き続き定員の適正化に努めることに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71247</xdr:rowOff>
    </xdr:from>
    <xdr:to>
      <xdr:col>81</xdr:col>
      <xdr:colOff>44450</xdr:colOff>
      <xdr:row>60</xdr:row>
      <xdr:rowOff>88138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5824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56166</xdr:rowOff>
    </xdr:from>
    <xdr:to>
      <xdr:col>77</xdr:col>
      <xdr:colOff>44450</xdr:colOff>
      <xdr:row>60</xdr:row>
      <xdr:rowOff>71247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43166"/>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56166</xdr:rowOff>
    </xdr:from>
    <xdr:to>
      <xdr:col>72</xdr:col>
      <xdr:colOff>203200</xdr:colOff>
      <xdr:row>60</xdr:row>
      <xdr:rowOff>65818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3431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65818</xdr:rowOff>
    </xdr:from>
    <xdr:to>
      <xdr:col>68</xdr:col>
      <xdr:colOff>152400</xdr:colOff>
      <xdr:row>60</xdr:row>
      <xdr:rowOff>74867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35281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37338</xdr:rowOff>
    </xdr:from>
    <xdr:to>
      <xdr:col>81</xdr:col>
      <xdr:colOff>95250</xdr:colOff>
      <xdr:row>60</xdr:row>
      <xdr:rowOff>138938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53865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20447</xdr:rowOff>
    </xdr:from>
    <xdr:to>
      <xdr:col>77</xdr:col>
      <xdr:colOff>95250</xdr:colOff>
      <xdr:row>60</xdr:row>
      <xdr:rowOff>122047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5366</xdr:rowOff>
    </xdr:from>
    <xdr:to>
      <xdr:col>73</xdr:col>
      <xdr:colOff>44450</xdr:colOff>
      <xdr:row>60</xdr:row>
      <xdr:rowOff>106966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117143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6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15018</xdr:rowOff>
    </xdr:from>
    <xdr:to>
      <xdr:col>68</xdr:col>
      <xdr:colOff>203200</xdr:colOff>
      <xdr:row>60</xdr:row>
      <xdr:rowOff>116618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126795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7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８．６％となっており、平成２４～２６年度に実施した八森地区統合子ども園建設事業費に係る地方債の償還等に伴い前年度比で０．４ポイント上昇し、類似団体平均をやや上回っている。今後は、地方債発行額の上限を定めて、公債費の抑制や平準化を図りながら、比率の上昇を抑制し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129286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394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109982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3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163068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394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35052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9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８．７％となっており、類似団体平均を上回っている。主な要因としては、退職手当組合の積立額が減少し退職手当負担見込額が上昇したことや、地方債の基準財政需要額算入見込額の減少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交付税の段階的縮減に伴い標準財政規模が縮小し、財源不足補てんのため充当可能基金残高が減少し、比率の上昇が見込まれるため、地方債発行額の抑制や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169968</xdr:rowOff>
    </xdr:from>
    <xdr:to>
      <xdr:col>81</xdr:col>
      <xdr:colOff>44450</xdr:colOff>
      <xdr:row>14</xdr:row>
      <xdr:rowOff>40344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398818"/>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169968</xdr:rowOff>
    </xdr:from>
    <xdr:to>
      <xdr:col>77</xdr:col>
      <xdr:colOff>44450</xdr:colOff>
      <xdr:row>14</xdr:row>
      <xdr:rowOff>70104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98818"/>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70104</xdr:rowOff>
    </xdr:from>
    <xdr:to>
      <xdr:col>72</xdr:col>
      <xdr:colOff>203200</xdr:colOff>
      <xdr:row>14</xdr:row>
      <xdr:rowOff>119168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7040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119168</xdr:rowOff>
    </xdr:from>
    <xdr:to>
      <xdr:col>68</xdr:col>
      <xdr:colOff>152400</xdr:colOff>
      <xdr:row>14</xdr:row>
      <xdr:rowOff>160994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519468"/>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160994</xdr:rowOff>
    </xdr:from>
    <xdr:to>
      <xdr:col>81</xdr:col>
      <xdr:colOff>95250</xdr:colOff>
      <xdr:row>14</xdr:row>
      <xdr:rowOff>91144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133071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6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119168</xdr:rowOff>
    </xdr:from>
    <xdr:to>
      <xdr:col>77</xdr:col>
      <xdr:colOff>95250</xdr:colOff>
      <xdr:row>14</xdr:row>
      <xdr:rowOff>49318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34095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34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19304</xdr:rowOff>
    </xdr:from>
    <xdr:to>
      <xdr:col>73</xdr:col>
      <xdr:colOff>44450</xdr:colOff>
      <xdr:row>14</xdr:row>
      <xdr:rowOff>120904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105681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68368</xdr:rowOff>
    </xdr:from>
    <xdr:to>
      <xdr:col>68</xdr:col>
      <xdr:colOff>203200</xdr:colOff>
      <xdr:row>14</xdr:row>
      <xdr:rowOff>169968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154745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5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110194</xdr:rowOff>
    </xdr:from>
    <xdr:to>
      <xdr:col>64</xdr:col>
      <xdr:colOff>152400</xdr:colOff>
      <xdr:row>15</xdr:row>
      <xdr:rowOff>40344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25121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59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7,361
7,324
234.14
6,807,153
6,535,264
216,757
4,111,791
7,707,662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の減等により、人件費の比率は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１．５ポイント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１９．４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latin typeface="ＭＳ Ｐゴシック" panose="020B0600070205080204" pitchFamily="50" charset="-128"/>
              <a:ea typeface="ＭＳ Ｐゴシック" panose="020B0600070205080204" pitchFamily="50" charset="-128"/>
            </a:rPr>
            <a:t>、合併以降、定員適正化計画に基づき５減１増の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職員採用を</a:t>
          </a:r>
          <a:r>
            <a:rPr kumimoji="1" lang="ja-JP" altLang="en-US" sz="1300">
              <a:latin typeface="ＭＳ Ｐゴシック" panose="020B0600070205080204" pitchFamily="50" charset="-128"/>
              <a:ea typeface="ＭＳ Ｐゴシック" panose="020B0600070205080204" pitchFamily="50" charset="-128"/>
            </a:rPr>
            <a:t>実施してきた結果、類似団体平均を下回って推移している。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職員採用については、今後当面の間、２減１増とする計画であり、計画の着実な推進に努め、人件費の削減を図っていく。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74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は１５．５％と前年度から０．５ポイント上昇し、類似団体平均を上回っている。これは平成１８年から実施している定員適正化計画により正職員数を抑制し、臨時職員を採用しているため賃金が膨らんでいることなどが挙げられる。今後は、少子化に対応して保育所等の公共施設の統廃合を推進し、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149860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27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084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xdr:rowOff>
    </xdr:from>
    <xdr:to>
      <xdr:col>73</xdr:col>
      <xdr:colOff>180975</xdr:colOff>
      <xdr:row>14</xdr:row>
      <xdr:rowOff>8128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03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xdr:rowOff>
    </xdr:from>
    <xdr:to>
      <xdr:col>69</xdr:col>
      <xdr:colOff>92075</xdr:colOff>
      <xdr:row>14</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03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71137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128778</xdr:rowOff>
    </xdr:from>
    <xdr:to>
      <xdr:col>74</xdr:col>
      <xdr:colOff>31750</xdr:colOff>
      <xdr:row>14</xdr:row>
      <xdr:rowOff>58928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69105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124206</xdr:rowOff>
    </xdr:from>
    <xdr:to>
      <xdr:col>69</xdr:col>
      <xdr:colOff>142875</xdr:colOff>
      <xdr:row>14</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64533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2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扶助費に係る比率は前年度と同率であるが、類似団体平均を上回っている。要因としては、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福祉医療の対象を高校生まで拡大し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重度訪問介護対象者の自立支援給付費が多額になっていることが挙げられる。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今後は、峰浜地区子ども園が統合され運営費が縮減されるものの、国等の福祉政策による影響が大きく、今後の政策の展開によっては大幅な増となることも予想される。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4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37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簡易水道事業及び下水道事業における建設事業に伴い借り入れた公営企業債の償還費に対する繰出金が高止まりしていることから、</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その他の比率は１９．２％と前年度から２．２ポイント上昇し、</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下水道事業は公共下水、農業集落排水、漁業集落排水、合併処理浄化槽の全ての公営企業で建設事業が終了したことから、今後は繰出金が微減していく見込みである。簡易水道事業は、配水管敷設替等の大型事業が平成２８年度で終了したが、今後は公営企業債償還額が徐々に増大する見込みで、それに伴い繰出金も</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見込みの</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ため、繰出金全体では、ほぼ横ばいで推移していく見込みとなっている。</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今後は繰出基準外支出について厳しく精査し、使用料の見直しなどにより繰出金の抑制に努めていく。</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90424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339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3556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653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133858</xdr:rowOff>
    </xdr:from>
    <xdr:to>
      <xdr:col>69</xdr:col>
      <xdr:colOff>92075</xdr:colOff>
      <xdr:row>58</xdr:row>
      <xdr:rowOff>3556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06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39624</xdr:rowOff>
    </xdr:from>
    <xdr:to>
      <xdr:col>82</xdr:col>
      <xdr:colOff>158750</xdr:colOff>
      <xdr:row>58</xdr:row>
      <xdr:rowOff>141224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11701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124206</xdr:rowOff>
    </xdr:from>
    <xdr:to>
      <xdr:col>69</xdr:col>
      <xdr:colOff>142875</xdr:colOff>
      <xdr:row>58</xdr:row>
      <xdr:rowOff>54356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39133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169435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比率は、合併以降類似団体平均を下回っており、平成２９年度は１１．９％と前年度から０．４％の減少となった。平成２３年度に町単独補助金の見直しを行い、平成２８年度には見直しの成果について点検を行ったところであるが、今後も引き続き見直しを行うことに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比率は、産業振興策としての単独補助金や一部事務組合の負担金の増減に左右されることから、各種事業の動向を注視しながら可能な限りの縮減を図っていく。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117856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71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平成２９年度は八森地区統合子ども園建設事業の元利償還が始まったため、公債費の比率は２１．４％と前年度から１．４ポイント増加し、類似団体平均を２．６ポイント上回った。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今後は、峰浜地区統合小学校建設事業や統合中学校建設事業の元金償還が始まり、公債費のさらなる増加が見込まれるため、後年度の地方債発行の平準化や抑制を図っていく必要がある。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19558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5001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452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76708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76708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比率は７１．５％と前年度と比べて０．８ポイント上昇し、類似団体平均を上回っている。人件費及び補助費の比率は類似団体平均を下回っているものの、公営企業会計等への繰出金が類似団体平均を大きく上回っており、下水道の加入率の向上と使用料の見直しが急務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今後は、会計年度任用職員制度が導入されるほか、合併算定替えの段階的縮減による普通交付税の減少により、比率は上昇すると見込まれるため、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引き続き行財政改革の推進等により経常経費の縮減に努め、比率の上昇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を抑制し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100874</xdr:rowOff>
    </xdr:from>
    <xdr:to>
      <xdr:col>82</xdr:col>
      <xdr:colOff>107950</xdr:colOff>
      <xdr:row>76</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310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89444</xdr:rowOff>
    </xdr:from>
    <xdr:to>
      <xdr:col>78</xdr:col>
      <xdr:colOff>69850</xdr:colOff>
      <xdr:row>76</xdr:row>
      <xdr:rowOff>100874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94819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89444</xdr:rowOff>
    </xdr:from>
    <xdr:to>
      <xdr:col>73</xdr:col>
      <xdr:colOff>180975</xdr:colOff>
      <xdr:row>75</xdr:row>
      <xdr:rowOff>102507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9481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60053</xdr:rowOff>
    </xdr:from>
    <xdr:to>
      <xdr:col>69</xdr:col>
      <xdr:colOff>92075</xdr:colOff>
      <xdr:row>75</xdr:row>
      <xdr:rowOff>102507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188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50074</xdr:rowOff>
    </xdr:from>
    <xdr:to>
      <xdr:col>78</xdr:col>
      <xdr:colOff>120650</xdr:colOff>
      <xdr:row>76</xdr:row>
      <xdr:rowOff>151674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136451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66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38644</xdr:rowOff>
    </xdr:from>
    <xdr:to>
      <xdr:col>74</xdr:col>
      <xdr:colOff>31750</xdr:colOff>
      <xdr:row>75</xdr:row>
      <xdr:rowOff>140244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125021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8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51707</xdr:rowOff>
    </xdr:from>
    <xdr:to>
      <xdr:col>69</xdr:col>
      <xdr:colOff>142875</xdr:colOff>
      <xdr:row>75</xdr:row>
      <xdr:rowOff>153307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138084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9253</xdr:rowOff>
    </xdr:from>
    <xdr:to>
      <xdr:col>65</xdr:col>
      <xdr:colOff>53975</xdr:colOff>
      <xdr:row>75</xdr:row>
      <xdr:rowOff>110853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95629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21366</xdr:rowOff>
    </xdr:from>
    <xdr:to>
      <xdr:col>29</xdr:col>
      <xdr:colOff>127000</xdr:colOff>
      <xdr:row>17</xdr:row>
      <xdr:rowOff>47689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83641"/>
          <a:ext cx="647700" cy="2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42837</xdr:rowOff>
    </xdr:from>
    <xdr:to>
      <xdr:col>26</xdr:col>
      <xdr:colOff>50800</xdr:colOff>
      <xdr:row>17</xdr:row>
      <xdr:rowOff>47689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005112"/>
          <a:ext cx="698500" cy="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42837</xdr:rowOff>
    </xdr:from>
    <xdr:to>
      <xdr:col>22</xdr:col>
      <xdr:colOff>114300</xdr:colOff>
      <xdr:row>17</xdr:row>
      <xdr:rowOff>53307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05112"/>
          <a:ext cx="6985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53307</xdr:rowOff>
    </xdr:from>
    <xdr:to>
      <xdr:col>18</xdr:col>
      <xdr:colOff>177800</xdr:colOff>
      <xdr:row>17</xdr:row>
      <xdr:rowOff>82116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15582"/>
          <a:ext cx="698500" cy="2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142016</xdr:rowOff>
    </xdr:from>
    <xdr:to>
      <xdr:col>29</xdr:col>
      <xdr:colOff>177800</xdr:colOff>
      <xdr:row>17</xdr:row>
      <xdr:rowOff>72166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3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114093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0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168339</xdr:rowOff>
    </xdr:from>
    <xdr:to>
      <xdr:col>26</xdr:col>
      <xdr:colOff>101600</xdr:colOff>
      <xdr:row>17</xdr:row>
      <xdr:rowOff>98489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5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83266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4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163487</xdr:rowOff>
    </xdr:from>
    <xdr:to>
      <xdr:col>22</xdr:col>
      <xdr:colOff>165100</xdr:colOff>
      <xdr:row>17</xdr:row>
      <xdr:rowOff>93637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5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78414</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2507</xdr:rowOff>
    </xdr:from>
    <xdr:to>
      <xdr:col>19</xdr:col>
      <xdr:colOff>38100</xdr:colOff>
      <xdr:row>17</xdr:row>
      <xdr:rowOff>104107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6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88884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5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31316</xdr:rowOff>
    </xdr:from>
    <xdr:to>
      <xdr:col>15</xdr:col>
      <xdr:colOff>101600</xdr:colOff>
      <xdr:row>17</xdr:row>
      <xdr:rowOff>132916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117693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7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230099</xdr:rowOff>
    </xdr:from>
    <xdr:to>
      <xdr:col>29</xdr:col>
      <xdr:colOff>127000</xdr:colOff>
      <xdr:row>34</xdr:row>
      <xdr:rowOff>277016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97549"/>
          <a:ext cx="647700" cy="4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214876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2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277016</xdr:rowOff>
    </xdr:from>
    <xdr:to>
      <xdr:col>26</xdr:col>
      <xdr:colOff>50800</xdr:colOff>
      <xdr:row>34</xdr:row>
      <xdr:rowOff>306767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44466"/>
          <a:ext cx="698500" cy="2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291832</xdr:rowOff>
    </xdr:from>
    <xdr:to>
      <xdr:col>22</xdr:col>
      <xdr:colOff>114300</xdr:colOff>
      <xdr:row>34</xdr:row>
      <xdr:rowOff>306767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59282"/>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291832</xdr:rowOff>
    </xdr:from>
    <xdr:to>
      <xdr:col>18</xdr:col>
      <xdr:colOff>177800</xdr:colOff>
      <xdr:row>34</xdr:row>
      <xdr:rowOff>297187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59282"/>
          <a:ext cx="698500" cy="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179299</xdr:rowOff>
    </xdr:from>
    <xdr:to>
      <xdr:col>29</xdr:col>
      <xdr:colOff>177800</xdr:colOff>
      <xdr:row>34</xdr:row>
      <xdr:rowOff>280899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4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24376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9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226216</xdr:rowOff>
    </xdr:from>
    <xdr:to>
      <xdr:col>26</xdr:col>
      <xdr:colOff>101600</xdr:colOff>
      <xdr:row>34</xdr:row>
      <xdr:rowOff>327816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9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337993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62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255967</xdr:rowOff>
    </xdr:from>
    <xdr:to>
      <xdr:col>22</xdr:col>
      <xdr:colOff>165100</xdr:colOff>
      <xdr:row>35</xdr:row>
      <xdr:rowOff>14667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23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24844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9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241032</xdr:rowOff>
    </xdr:from>
    <xdr:to>
      <xdr:col>19</xdr:col>
      <xdr:colOff>38100</xdr:colOff>
      <xdr:row>34</xdr:row>
      <xdr:rowOff>342632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0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327409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9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246387</xdr:rowOff>
    </xdr:from>
    <xdr:to>
      <xdr:col>15</xdr:col>
      <xdr:colOff>101600</xdr:colOff>
      <xdr:row>35</xdr:row>
      <xdr:rowOff>5087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1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332764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0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7,361
7,324
234.14
6,807,153
6,535,264
216,757
4,111,791
7,707,662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155527</xdr:rowOff>
    </xdr:from>
    <xdr:to>
      <xdr:col>24</xdr:col>
      <xdr:colOff>63500</xdr:colOff>
      <xdr:row>36</xdr:row>
      <xdr:rowOff>36266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56277"/>
          <a:ext cx="8382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131714</xdr:rowOff>
    </xdr:from>
    <xdr:to>
      <xdr:col>19</xdr:col>
      <xdr:colOff>177800</xdr:colOff>
      <xdr:row>35</xdr:row>
      <xdr:rowOff>155527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32464"/>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125847</xdr:rowOff>
    </xdr:from>
    <xdr:to>
      <xdr:col>15</xdr:col>
      <xdr:colOff>50800</xdr:colOff>
      <xdr:row>35</xdr:row>
      <xdr:rowOff>131714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2659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125847</xdr:rowOff>
    </xdr:from>
    <xdr:to>
      <xdr:col>10</xdr:col>
      <xdr:colOff>114300</xdr:colOff>
      <xdr:row>35</xdr:row>
      <xdr:rowOff>144729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6597"/>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156916</xdr:rowOff>
    </xdr:from>
    <xdr:to>
      <xdr:col>24</xdr:col>
      <xdr:colOff>114300</xdr:colOff>
      <xdr:row>36</xdr:row>
      <xdr:rowOff>87066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135343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104727</xdr:rowOff>
    </xdr:from>
    <xdr:to>
      <xdr:col>20</xdr:col>
      <xdr:colOff>38100</xdr:colOff>
      <xdr:row>36</xdr:row>
      <xdr:rowOff>34877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26004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9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80914</xdr:rowOff>
    </xdr:from>
    <xdr:to>
      <xdr:col>15</xdr:col>
      <xdr:colOff>101600</xdr:colOff>
      <xdr:row>36</xdr:row>
      <xdr:rowOff>11064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2191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75047</xdr:rowOff>
    </xdr:from>
    <xdr:to>
      <xdr:col>10</xdr:col>
      <xdr:colOff>165100</xdr:colOff>
      <xdr:row>36</xdr:row>
      <xdr:rowOff>5197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167774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6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93929</xdr:rowOff>
    </xdr:from>
    <xdr:to>
      <xdr:col>6</xdr:col>
      <xdr:colOff>38100</xdr:colOff>
      <xdr:row>36</xdr:row>
      <xdr:rowOff>24079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15206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8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71760</xdr:rowOff>
    </xdr:from>
    <xdr:to>
      <xdr:col>24</xdr:col>
      <xdr:colOff>63500</xdr:colOff>
      <xdr:row>56</xdr:row>
      <xdr:rowOff>89065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72960"/>
          <a:ext cx="8382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89065</xdr:rowOff>
    </xdr:from>
    <xdr:to>
      <xdr:col>19</xdr:col>
      <xdr:colOff>177800</xdr:colOff>
      <xdr:row>56</xdr:row>
      <xdr:rowOff>135703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90265"/>
          <a:ext cx="889000" cy="4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135703</xdr:rowOff>
    </xdr:from>
    <xdr:to>
      <xdr:col>15</xdr:col>
      <xdr:colOff>50800</xdr:colOff>
      <xdr:row>57</xdr:row>
      <xdr:rowOff>1435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6903"/>
          <a:ext cx="889000" cy="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1435</xdr:rowOff>
    </xdr:from>
    <xdr:to>
      <xdr:col>10</xdr:col>
      <xdr:colOff>114300</xdr:colOff>
      <xdr:row>57</xdr:row>
      <xdr:rowOff>6159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4085"/>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20960</xdr:rowOff>
    </xdr:from>
    <xdr:to>
      <xdr:col>24</xdr:col>
      <xdr:colOff>114300</xdr:colOff>
      <xdr:row>56</xdr:row>
      <xdr:rowOff>122560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170837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38265</xdr:rowOff>
    </xdr:from>
    <xdr:to>
      <xdr:col>20</xdr:col>
      <xdr:colOff>38100</xdr:colOff>
      <xdr:row>56</xdr:row>
      <xdr:rowOff>139865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130992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84903</xdr:rowOff>
    </xdr:from>
    <xdr:to>
      <xdr:col>15</xdr:col>
      <xdr:colOff>101600</xdr:colOff>
      <xdr:row>57</xdr:row>
      <xdr:rowOff>15053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6180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7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122085</xdr:rowOff>
    </xdr:from>
    <xdr:to>
      <xdr:col>10</xdr:col>
      <xdr:colOff>165100</xdr:colOff>
      <xdr:row>57</xdr:row>
      <xdr:rowOff>52235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43362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1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126809</xdr:rowOff>
    </xdr:from>
    <xdr:to>
      <xdr:col>6</xdr:col>
      <xdr:colOff>38100</xdr:colOff>
      <xdr:row>57</xdr:row>
      <xdr:rowOff>56959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48086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8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63805</xdr:rowOff>
    </xdr:from>
    <xdr:to>
      <xdr:col>24</xdr:col>
      <xdr:colOff>63500</xdr:colOff>
      <xdr:row>76</xdr:row>
      <xdr:rowOff>87285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094005"/>
          <a:ext cx="8382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87285</xdr:rowOff>
    </xdr:from>
    <xdr:to>
      <xdr:col>19</xdr:col>
      <xdr:colOff>177800</xdr:colOff>
      <xdr:row>77</xdr:row>
      <xdr:rowOff>17529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17485"/>
          <a:ext cx="889000" cy="1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155997</xdr:rowOff>
    </xdr:from>
    <xdr:to>
      <xdr:col>15</xdr:col>
      <xdr:colOff>50800</xdr:colOff>
      <xdr:row>77</xdr:row>
      <xdr:rowOff>17529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014747"/>
          <a:ext cx="889000" cy="2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155997</xdr:rowOff>
    </xdr:from>
    <xdr:to>
      <xdr:col>10</xdr:col>
      <xdr:colOff>114300</xdr:colOff>
      <xdr:row>76</xdr:row>
      <xdr:rowOff>65308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014747"/>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13005</xdr:rowOff>
    </xdr:from>
    <xdr:to>
      <xdr:col>24</xdr:col>
      <xdr:colOff>114300</xdr:colOff>
      <xdr:row>76</xdr:row>
      <xdr:rowOff>114605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35882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8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36485</xdr:rowOff>
    </xdr:from>
    <xdr:to>
      <xdr:col>20</xdr:col>
      <xdr:colOff>38100</xdr:colOff>
      <xdr:row>76</xdr:row>
      <xdr:rowOff>138085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154612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138179</xdr:rowOff>
    </xdr:from>
    <xdr:to>
      <xdr:col>15</xdr:col>
      <xdr:colOff>101600</xdr:colOff>
      <xdr:row>77</xdr:row>
      <xdr:rowOff>68329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59456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26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105196</xdr:rowOff>
    </xdr:from>
    <xdr:to>
      <xdr:col>10</xdr:col>
      <xdr:colOff>165100</xdr:colOff>
      <xdr:row>76</xdr:row>
      <xdr:rowOff>35347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639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51873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14508</xdr:rowOff>
    </xdr:from>
    <xdr:to>
      <xdr:col>6</xdr:col>
      <xdr:colOff>38100</xdr:colOff>
      <xdr:row>76</xdr:row>
      <xdr:rowOff>116108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132634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67707</xdr:rowOff>
    </xdr:from>
    <xdr:to>
      <xdr:col>24</xdr:col>
      <xdr:colOff>63500</xdr:colOff>
      <xdr:row>96</xdr:row>
      <xdr:rowOff>103074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26907"/>
          <a:ext cx="8382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67707</xdr:rowOff>
    </xdr:from>
    <xdr:to>
      <xdr:col>19</xdr:col>
      <xdr:colOff>177800</xdr:colOff>
      <xdr:row>97</xdr:row>
      <xdr:rowOff>81031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26907"/>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81031</xdr:rowOff>
    </xdr:from>
    <xdr:to>
      <xdr:col>15</xdr:col>
      <xdr:colOff>50800</xdr:colOff>
      <xdr:row>97</xdr:row>
      <xdr:rowOff>96690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11681"/>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96690</xdr:rowOff>
    </xdr:from>
    <xdr:to>
      <xdr:col>10</xdr:col>
      <xdr:colOff>114300</xdr:colOff>
      <xdr:row>98</xdr:row>
      <xdr:rowOff>53615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27340"/>
          <a:ext cx="889000" cy="1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52274</xdr:rowOff>
    </xdr:from>
    <xdr:to>
      <xdr:col>24</xdr:col>
      <xdr:colOff>114300</xdr:colOff>
      <xdr:row>96</xdr:row>
      <xdr:rowOff>153874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30701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16907</xdr:rowOff>
    </xdr:from>
    <xdr:to>
      <xdr:col>20</xdr:col>
      <xdr:colOff>38100</xdr:colOff>
      <xdr:row>96</xdr:row>
      <xdr:rowOff>118507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135034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30231</xdr:rowOff>
    </xdr:from>
    <xdr:to>
      <xdr:col>15</xdr:col>
      <xdr:colOff>101600</xdr:colOff>
      <xdr:row>97</xdr:row>
      <xdr:rowOff>131831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122958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45890</xdr:rowOff>
    </xdr:from>
    <xdr:to>
      <xdr:col>10</xdr:col>
      <xdr:colOff>165100</xdr:colOff>
      <xdr:row>97</xdr:row>
      <xdr:rowOff>147490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138617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2815</xdr:rowOff>
    </xdr:from>
    <xdr:to>
      <xdr:col>6</xdr:col>
      <xdr:colOff>38100</xdr:colOff>
      <xdr:row>98</xdr:row>
      <xdr:rowOff>104415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95542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143426</xdr:rowOff>
    </xdr:from>
    <xdr:to>
      <xdr:col>55</xdr:col>
      <xdr:colOff>0</xdr:colOff>
      <xdr:row>37</xdr:row>
      <xdr:rowOff>5165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15626"/>
          <a:ext cx="838200" cy="3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143426</xdr:rowOff>
    </xdr:from>
    <xdr:to>
      <xdr:col>50</xdr:col>
      <xdr:colOff>114300</xdr:colOff>
      <xdr:row>36</xdr:row>
      <xdr:rowOff>148745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315626"/>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148745</xdr:rowOff>
    </xdr:from>
    <xdr:to>
      <xdr:col>45</xdr:col>
      <xdr:colOff>177800</xdr:colOff>
      <xdr:row>37</xdr:row>
      <xdr:rowOff>32620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20945"/>
          <a:ext cx="8890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32620</xdr:rowOff>
    </xdr:from>
    <xdr:to>
      <xdr:col>41</xdr:col>
      <xdr:colOff>50800</xdr:colOff>
      <xdr:row>37</xdr:row>
      <xdr:rowOff>94525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76270"/>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125815</xdr:rowOff>
    </xdr:from>
    <xdr:to>
      <xdr:col>55</xdr:col>
      <xdr:colOff>50800</xdr:colOff>
      <xdr:row>37</xdr:row>
      <xdr:rowOff>55965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40742</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1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92626</xdr:rowOff>
    </xdr:from>
    <xdr:to>
      <xdr:col>50</xdr:col>
      <xdr:colOff>165100</xdr:colOff>
      <xdr:row>37</xdr:row>
      <xdr:rowOff>22776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13903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35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97945</xdr:rowOff>
    </xdr:from>
    <xdr:to>
      <xdr:col>46</xdr:col>
      <xdr:colOff>38100</xdr:colOff>
      <xdr:row>37</xdr:row>
      <xdr:rowOff>28095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19222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36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153270</xdr:rowOff>
    </xdr:from>
    <xdr:to>
      <xdr:col>41</xdr:col>
      <xdr:colOff>101600</xdr:colOff>
      <xdr:row>37</xdr:row>
      <xdr:rowOff>83420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74547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43725</xdr:rowOff>
    </xdr:from>
    <xdr:to>
      <xdr:col>36</xdr:col>
      <xdr:colOff>165100</xdr:colOff>
      <xdr:row>37</xdr:row>
      <xdr:rowOff>145325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136451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115874</xdr:rowOff>
    </xdr:from>
    <xdr:to>
      <xdr:col>55</xdr:col>
      <xdr:colOff>0</xdr:colOff>
      <xdr:row>59</xdr:row>
      <xdr:rowOff>7144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59974"/>
          <a:ext cx="838200" cy="6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85785</xdr:rowOff>
    </xdr:from>
    <xdr:to>
      <xdr:col>50</xdr:col>
      <xdr:colOff>114300</xdr:colOff>
      <xdr:row>59</xdr:row>
      <xdr:rowOff>7144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29885"/>
          <a:ext cx="889000" cy="9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85785</xdr:rowOff>
    </xdr:from>
    <xdr:to>
      <xdr:col>45</xdr:col>
      <xdr:colOff>177800</xdr:colOff>
      <xdr:row>59</xdr:row>
      <xdr:rowOff>648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29885"/>
          <a:ext cx="889000" cy="8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54810</xdr:rowOff>
    </xdr:from>
    <xdr:to>
      <xdr:col>41</xdr:col>
      <xdr:colOff>50800</xdr:colOff>
      <xdr:row>59</xdr:row>
      <xdr:rowOff>648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98910"/>
          <a:ext cx="889000" cy="1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65074</xdr:rowOff>
    </xdr:from>
    <xdr:to>
      <xdr:col>55</xdr:col>
      <xdr:colOff>50800</xdr:colOff>
      <xdr:row>58</xdr:row>
      <xdr:rowOff>166674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151451</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2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127794</xdr:rowOff>
    </xdr:from>
    <xdr:to>
      <xdr:col>50</xdr:col>
      <xdr:colOff>165100</xdr:colOff>
      <xdr:row>59</xdr:row>
      <xdr:rowOff>57944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49071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6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34985</xdr:rowOff>
    </xdr:from>
    <xdr:to>
      <xdr:col>46</xdr:col>
      <xdr:colOff>38100</xdr:colOff>
      <xdr:row>58</xdr:row>
      <xdr:rowOff>136585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153112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75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121298</xdr:rowOff>
    </xdr:from>
    <xdr:to>
      <xdr:col>41</xdr:col>
      <xdr:colOff>101600</xdr:colOff>
      <xdr:row>59</xdr:row>
      <xdr:rowOff>51448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42575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4010</xdr:rowOff>
    </xdr:from>
    <xdr:to>
      <xdr:col>36</xdr:col>
      <xdr:colOff>165100</xdr:colOff>
      <xdr:row>58</xdr:row>
      <xdr:rowOff>105610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4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122137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72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111668</xdr:rowOff>
    </xdr:from>
    <xdr:to>
      <xdr:col>55</xdr:col>
      <xdr:colOff>0</xdr:colOff>
      <xdr:row>79</xdr:row>
      <xdr:rowOff>21515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84768"/>
          <a:ext cx="838200" cy="8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21515</xdr:rowOff>
    </xdr:from>
    <xdr:to>
      <xdr:col>50</xdr:col>
      <xdr:colOff>114300</xdr:colOff>
      <xdr:row>79</xdr:row>
      <xdr:rowOff>32860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6065"/>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32860</xdr:rowOff>
    </xdr:from>
    <xdr:to>
      <xdr:col>45</xdr:col>
      <xdr:colOff>177800</xdr:colOff>
      <xdr:row>79</xdr:row>
      <xdr:rowOff>33748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77410"/>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60868</xdr:rowOff>
    </xdr:from>
    <xdr:to>
      <xdr:col>55</xdr:col>
      <xdr:colOff>50800</xdr:colOff>
      <xdr:row>78</xdr:row>
      <xdr:rowOff>162468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20245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2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142165</xdr:rowOff>
    </xdr:from>
    <xdr:to>
      <xdr:col>50</xdr:col>
      <xdr:colOff>165100</xdr:colOff>
      <xdr:row>79</xdr:row>
      <xdr:rowOff>72315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63442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153510</xdr:rowOff>
    </xdr:from>
    <xdr:to>
      <xdr:col>46</xdr:col>
      <xdr:colOff>38100</xdr:colOff>
      <xdr:row>79</xdr:row>
      <xdr:rowOff>83660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74787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1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154398</xdr:rowOff>
    </xdr:from>
    <xdr:to>
      <xdr:col>41</xdr:col>
      <xdr:colOff>101600</xdr:colOff>
      <xdr:row>79</xdr:row>
      <xdr:rowOff>84548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75675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107235</xdr:rowOff>
    </xdr:from>
    <xdr:to>
      <xdr:col>55</xdr:col>
      <xdr:colOff>0</xdr:colOff>
      <xdr:row>98</xdr:row>
      <xdr:rowOff>118016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09335"/>
          <a:ext cx="8382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140399</xdr:rowOff>
    </xdr:from>
    <xdr:to>
      <xdr:col>50</xdr:col>
      <xdr:colOff>114300</xdr:colOff>
      <xdr:row>98</xdr:row>
      <xdr:rowOff>118016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99599"/>
          <a:ext cx="889000" cy="3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140399</xdr:rowOff>
    </xdr:from>
    <xdr:to>
      <xdr:col>45</xdr:col>
      <xdr:colOff>177800</xdr:colOff>
      <xdr:row>98</xdr:row>
      <xdr:rowOff>44543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99599"/>
          <a:ext cx="889000" cy="2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56435</xdr:rowOff>
    </xdr:from>
    <xdr:to>
      <xdr:col>55</xdr:col>
      <xdr:colOff>50800</xdr:colOff>
      <xdr:row>98</xdr:row>
      <xdr:rowOff>158035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142812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67216</xdr:rowOff>
    </xdr:from>
    <xdr:to>
      <xdr:col>50</xdr:col>
      <xdr:colOff>165100</xdr:colOff>
      <xdr:row>98</xdr:row>
      <xdr:rowOff>168816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89599</xdr:rowOff>
    </xdr:from>
    <xdr:to>
      <xdr:col>46</xdr:col>
      <xdr:colOff>38100</xdr:colOff>
      <xdr:row>97</xdr:row>
      <xdr:rowOff>19749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36276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32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165193</xdr:rowOff>
    </xdr:from>
    <xdr:to>
      <xdr:col>41</xdr:col>
      <xdr:colOff>101600</xdr:colOff>
      <xdr:row>98</xdr:row>
      <xdr:rowOff>95343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86470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102461</xdr:rowOff>
    </xdr:from>
    <xdr:to>
      <xdr:col>85</xdr:col>
      <xdr:colOff>127000</xdr:colOff>
      <xdr:row>38</xdr:row>
      <xdr:rowOff>136203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17561"/>
          <a:ext cx="8382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102461</xdr:rowOff>
    </xdr:from>
    <xdr:to>
      <xdr:col>81</xdr:col>
      <xdr:colOff>50800</xdr:colOff>
      <xdr:row>38</xdr:row>
      <xdr:rowOff>106414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17561"/>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106414</xdr:rowOff>
    </xdr:from>
    <xdr:to>
      <xdr:col>76</xdr:col>
      <xdr:colOff>114300</xdr:colOff>
      <xdr:row>38</xdr:row>
      <xdr:rowOff>122052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21514"/>
          <a:ext cx="889000" cy="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122052</xdr:rowOff>
    </xdr:from>
    <xdr:to>
      <xdr:col>71</xdr:col>
      <xdr:colOff>177800</xdr:colOff>
      <xdr:row>38</xdr:row>
      <xdr:rowOff>124269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7152"/>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85403</xdr:rowOff>
    </xdr:from>
    <xdr:to>
      <xdr:col>85</xdr:col>
      <xdr:colOff>177800</xdr:colOff>
      <xdr:row>39</xdr:row>
      <xdr:rowOff>15553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31280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51661</xdr:rowOff>
    </xdr:from>
    <xdr:to>
      <xdr:col>81</xdr:col>
      <xdr:colOff>101600</xdr:colOff>
      <xdr:row>38</xdr:row>
      <xdr:rowOff>153261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169788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4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55614</xdr:rowOff>
    </xdr:from>
    <xdr:to>
      <xdr:col>76</xdr:col>
      <xdr:colOff>165100</xdr:colOff>
      <xdr:row>38</xdr:row>
      <xdr:rowOff>157214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2291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71252</xdr:rowOff>
    </xdr:from>
    <xdr:to>
      <xdr:col>72</xdr:col>
      <xdr:colOff>38100</xdr:colOff>
      <xdr:row>39</xdr:row>
      <xdr:rowOff>1402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17929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73469</xdr:rowOff>
    </xdr:from>
    <xdr:to>
      <xdr:col>67</xdr:col>
      <xdr:colOff>101600</xdr:colOff>
      <xdr:row>39</xdr:row>
      <xdr:rowOff>3619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166196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94831</xdr:rowOff>
    </xdr:from>
    <xdr:to>
      <xdr:col>85</xdr:col>
      <xdr:colOff>127000</xdr:colOff>
      <xdr:row>75</xdr:row>
      <xdr:rowOff>130432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53581"/>
          <a:ext cx="838200" cy="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130432</xdr:rowOff>
    </xdr:from>
    <xdr:to>
      <xdr:col>81</xdr:col>
      <xdr:colOff>50800</xdr:colOff>
      <xdr:row>75</xdr:row>
      <xdr:rowOff>153760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89182"/>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153760</xdr:rowOff>
    </xdr:from>
    <xdr:to>
      <xdr:col>76</xdr:col>
      <xdr:colOff>114300</xdr:colOff>
      <xdr:row>75</xdr:row>
      <xdr:rowOff>170689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12510"/>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170689</xdr:rowOff>
    </xdr:from>
    <xdr:to>
      <xdr:col>71</xdr:col>
      <xdr:colOff>177800</xdr:colOff>
      <xdr:row>76</xdr:row>
      <xdr:rowOff>20847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29439"/>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44031</xdr:rowOff>
    </xdr:from>
    <xdr:to>
      <xdr:col>85</xdr:col>
      <xdr:colOff>177800</xdr:colOff>
      <xdr:row>75</xdr:row>
      <xdr:rowOff>145631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66908</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5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79632</xdr:rowOff>
    </xdr:from>
    <xdr:to>
      <xdr:col>81</xdr:col>
      <xdr:colOff>101600</xdr:colOff>
      <xdr:row>76</xdr:row>
      <xdr:rowOff>9782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26309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1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102959</xdr:rowOff>
    </xdr:from>
    <xdr:to>
      <xdr:col>76</xdr:col>
      <xdr:colOff>165100</xdr:colOff>
      <xdr:row>76</xdr:row>
      <xdr:rowOff>33108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49636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119889</xdr:rowOff>
    </xdr:from>
    <xdr:to>
      <xdr:col>72</xdr:col>
      <xdr:colOff>38100</xdr:colOff>
      <xdr:row>76</xdr:row>
      <xdr:rowOff>50039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41166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141496</xdr:rowOff>
    </xdr:from>
    <xdr:to>
      <xdr:col>67</xdr:col>
      <xdr:colOff>101600</xdr:colOff>
      <xdr:row>76</xdr:row>
      <xdr:rowOff>71645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00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62774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0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128174</xdr:rowOff>
    </xdr:from>
    <xdr:to>
      <xdr:col>85</xdr:col>
      <xdr:colOff>127000</xdr:colOff>
      <xdr:row>97</xdr:row>
      <xdr:rowOff>141999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758824"/>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78893</xdr:rowOff>
    </xdr:from>
    <xdr:to>
      <xdr:col>81</xdr:col>
      <xdr:colOff>50800</xdr:colOff>
      <xdr:row>97</xdr:row>
      <xdr:rowOff>128174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09543"/>
          <a:ext cx="889000" cy="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78893</xdr:rowOff>
    </xdr:from>
    <xdr:to>
      <xdr:col>76</xdr:col>
      <xdr:colOff>114300</xdr:colOff>
      <xdr:row>97</xdr:row>
      <xdr:rowOff>104161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09543"/>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104161</xdr:rowOff>
    </xdr:from>
    <xdr:to>
      <xdr:col>71</xdr:col>
      <xdr:colOff>177800</xdr:colOff>
      <xdr:row>97</xdr:row>
      <xdr:rowOff>131096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34811"/>
          <a:ext cx="8890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91199</xdr:rowOff>
    </xdr:from>
    <xdr:to>
      <xdr:col>85</xdr:col>
      <xdr:colOff>177800</xdr:colOff>
      <xdr:row>98</xdr:row>
      <xdr:rowOff>21349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69626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77374</xdr:rowOff>
    </xdr:from>
    <xdr:to>
      <xdr:col>81</xdr:col>
      <xdr:colOff>101600</xdr:colOff>
      <xdr:row>98</xdr:row>
      <xdr:rowOff>7524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170101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28093</xdr:rowOff>
    </xdr:from>
    <xdr:to>
      <xdr:col>76</xdr:col>
      <xdr:colOff>165100</xdr:colOff>
      <xdr:row>97</xdr:row>
      <xdr:rowOff>129693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146220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53361</xdr:rowOff>
    </xdr:from>
    <xdr:to>
      <xdr:col>72</xdr:col>
      <xdr:colOff>38100</xdr:colOff>
      <xdr:row>97</xdr:row>
      <xdr:rowOff>154961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80296</xdr:rowOff>
    </xdr:from>
    <xdr:to>
      <xdr:col>67</xdr:col>
      <xdr:colOff>101600</xdr:colOff>
      <xdr:row>98</xdr:row>
      <xdr:rowOff>10446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147793</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148543"/>
          <a:ext cx="889000" cy="5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147793</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148543"/>
          <a:ext cx="889000" cy="5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96993</xdr:rowOff>
    </xdr:from>
    <xdr:to>
      <xdr:col>107</xdr:col>
      <xdr:colOff>101600</xdr:colOff>
      <xdr:row>36</xdr:row>
      <xdr:rowOff>27143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0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43670</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87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12103</xdr:rowOff>
    </xdr:from>
    <xdr:to>
      <xdr:col>116</xdr:col>
      <xdr:colOff>63500</xdr:colOff>
      <xdr:row>53</xdr:row>
      <xdr:rowOff>35192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098953"/>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35192</xdr:rowOff>
    </xdr:from>
    <xdr:to>
      <xdr:col>111</xdr:col>
      <xdr:colOff>177800</xdr:colOff>
      <xdr:row>53</xdr:row>
      <xdr:rowOff>55614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122042"/>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55614</xdr:rowOff>
    </xdr:from>
    <xdr:to>
      <xdr:col>107</xdr:col>
      <xdr:colOff>50800</xdr:colOff>
      <xdr:row>53</xdr:row>
      <xdr:rowOff>83617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14246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83617</xdr:rowOff>
    </xdr:from>
    <xdr:to>
      <xdr:col>102</xdr:col>
      <xdr:colOff>114300</xdr:colOff>
      <xdr:row>53</xdr:row>
      <xdr:rowOff>110325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170467"/>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132753</xdr:rowOff>
    </xdr:from>
    <xdr:to>
      <xdr:col>116</xdr:col>
      <xdr:colOff>114300</xdr:colOff>
      <xdr:row>53</xdr:row>
      <xdr:rowOff>62903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0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155630</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89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155842</xdr:rowOff>
    </xdr:from>
    <xdr:to>
      <xdr:col>112</xdr:col>
      <xdr:colOff>38100</xdr:colOff>
      <xdr:row>53</xdr:row>
      <xdr:rowOff>85992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0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102519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884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4814</xdr:rowOff>
    </xdr:from>
    <xdr:to>
      <xdr:col>107</xdr:col>
      <xdr:colOff>101600</xdr:colOff>
      <xdr:row>53</xdr:row>
      <xdr:rowOff>106414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0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122941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88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32817</xdr:rowOff>
    </xdr:from>
    <xdr:to>
      <xdr:col>102</xdr:col>
      <xdr:colOff>165100</xdr:colOff>
      <xdr:row>53</xdr:row>
      <xdr:rowOff>134417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1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150944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88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59525</xdr:rowOff>
    </xdr:from>
    <xdr:to>
      <xdr:col>98</xdr:col>
      <xdr:colOff>38100</xdr:colOff>
      <xdr:row>53</xdr:row>
      <xdr:rowOff>161125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1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6202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89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137403</xdr:rowOff>
    </xdr:from>
    <xdr:to>
      <xdr:col>116</xdr:col>
      <xdr:colOff>63500</xdr:colOff>
      <xdr:row>72</xdr:row>
      <xdr:rowOff>52723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310353"/>
          <a:ext cx="838200" cy="8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15287</xdr:rowOff>
    </xdr:from>
    <xdr:to>
      <xdr:col>111</xdr:col>
      <xdr:colOff>177800</xdr:colOff>
      <xdr:row>72</xdr:row>
      <xdr:rowOff>52723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359687"/>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15287</xdr:rowOff>
    </xdr:from>
    <xdr:to>
      <xdr:col>107</xdr:col>
      <xdr:colOff>50800</xdr:colOff>
      <xdr:row>72</xdr:row>
      <xdr:rowOff>25357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359687"/>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25357</xdr:rowOff>
    </xdr:from>
    <xdr:to>
      <xdr:col>102</xdr:col>
      <xdr:colOff>114300</xdr:colOff>
      <xdr:row>72</xdr:row>
      <xdr:rowOff>163137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69757"/>
          <a:ext cx="889000" cy="1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86603</xdr:rowOff>
    </xdr:from>
    <xdr:to>
      <xdr:col>116</xdr:col>
      <xdr:colOff>114300</xdr:colOff>
      <xdr:row>72</xdr:row>
      <xdr:rowOff>16753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2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109480</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11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1923</xdr:rowOff>
    </xdr:from>
    <xdr:to>
      <xdr:col>112</xdr:col>
      <xdr:colOff>38100</xdr:colOff>
      <xdr:row>72</xdr:row>
      <xdr:rowOff>103523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3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120050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1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135937</xdr:rowOff>
    </xdr:from>
    <xdr:to>
      <xdr:col>107</xdr:col>
      <xdr:colOff>101600</xdr:colOff>
      <xdr:row>72</xdr:row>
      <xdr:rowOff>66087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82614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08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146007</xdr:rowOff>
    </xdr:from>
    <xdr:to>
      <xdr:col>102</xdr:col>
      <xdr:colOff>165100</xdr:colOff>
      <xdr:row>72</xdr:row>
      <xdr:rowOff>76157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3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92684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09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112337</xdr:rowOff>
    </xdr:from>
    <xdr:to>
      <xdr:col>98</xdr:col>
      <xdr:colOff>38100</xdr:colOff>
      <xdr:row>73</xdr:row>
      <xdr:rowOff>42487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59014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2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は８８７，８２３円となっている。物件費は住民一人当たり１２７，８３２円となっており、類似団体と比較して一人当たり１１，８５２円低くなっている。これは旅費の実費精算の導入等によるもので今後も効率的な事務執行を念頭に物件費の抑制に努める。普通建設事業費（うち新規整備）は住民一人当たり８２，０７３円となっており、類似団体と比較して一人当たり１３，４５５円高い状況となっている。これは２９年度に実施した菌床製造施設拡張事業によるものであり、前年度決算額と比較すると６４．７％増となっている。今後は、平成３１年度から平成３２年度にかけて峰浜地区統合子ども園建設事業を控えており、その他の事業について事業費の平準化を図りながら計画的に進めていく。貸付金は、住民一人当たり２７，８４９円で、基幹産業である漁業の振興と、中小企業経営支援に資する目的で、合わせて２００百万円を年度内貸付していることが主要因となり類似団体平均を２７，３７８円上回る結果となった。今後も年度内償還の確実性を検証しながら実施していく予定である。繰出金は住民一人当たり１２２，４６１円となっており、類似団体と比較して一人当たり４１，８８１円高い状況である。これは簡易水道や下水道事業の公営企業債償還費に対する繰出金が高止まりしているためで、今後も横ばいで推移する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7,361
7,324
234.14
6,807,153
6,535,264
216,757
4,111,791
7,707,662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136271</xdr:rowOff>
    </xdr:from>
    <xdr:to>
      <xdr:col>24</xdr:col>
      <xdr:colOff>63500</xdr:colOff>
      <xdr:row>36</xdr:row>
      <xdr:rowOff>10795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7021"/>
          <a:ext cx="8382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89154</xdr:rowOff>
    </xdr:from>
    <xdr:to>
      <xdr:col>19</xdr:col>
      <xdr:colOff>177800</xdr:colOff>
      <xdr:row>36</xdr:row>
      <xdr:rowOff>10795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9904"/>
          <a:ext cx="8890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89154</xdr:rowOff>
    </xdr:from>
    <xdr:to>
      <xdr:col>15</xdr:col>
      <xdr:colOff>50800</xdr:colOff>
      <xdr:row>35</xdr:row>
      <xdr:rowOff>90297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99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86360</xdr:rowOff>
    </xdr:from>
    <xdr:to>
      <xdr:col>10</xdr:col>
      <xdr:colOff>114300</xdr:colOff>
      <xdr:row>35</xdr:row>
      <xdr:rowOff>90297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711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85471</xdr:rowOff>
    </xdr:from>
    <xdr:to>
      <xdr:col>24</xdr:col>
      <xdr:colOff>114300</xdr:colOff>
      <xdr:row>36</xdr:row>
      <xdr:rowOff>15621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108348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131445</xdr:rowOff>
    </xdr:from>
    <xdr:to>
      <xdr:col>20</xdr:col>
      <xdr:colOff>38100</xdr:colOff>
      <xdr:row>36</xdr:row>
      <xdr:rowOff>61595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78122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38354</xdr:rowOff>
    </xdr:from>
    <xdr:to>
      <xdr:col>15</xdr:col>
      <xdr:colOff>101600</xdr:colOff>
      <xdr:row>35</xdr:row>
      <xdr:rowOff>139954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156481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39497</xdr:rowOff>
    </xdr:from>
    <xdr:to>
      <xdr:col>10</xdr:col>
      <xdr:colOff>165100</xdr:colOff>
      <xdr:row>35</xdr:row>
      <xdr:rowOff>141097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157624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35560</xdr:rowOff>
    </xdr:from>
    <xdr:to>
      <xdr:col>6</xdr:col>
      <xdr:colOff>38100</xdr:colOff>
      <xdr:row>35</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153687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165043</xdr:rowOff>
    </xdr:from>
    <xdr:to>
      <xdr:col>24</xdr:col>
      <xdr:colOff>63500</xdr:colOff>
      <xdr:row>57</xdr:row>
      <xdr:rowOff>25359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66243"/>
          <a:ext cx="838200" cy="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156235</xdr:rowOff>
    </xdr:from>
    <xdr:to>
      <xdr:col>19</xdr:col>
      <xdr:colOff>177800</xdr:colOff>
      <xdr:row>56</xdr:row>
      <xdr:rowOff>165043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57435"/>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156235</xdr:rowOff>
    </xdr:from>
    <xdr:to>
      <xdr:col>15</xdr:col>
      <xdr:colOff>50800</xdr:colOff>
      <xdr:row>57</xdr:row>
      <xdr:rowOff>15918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57435"/>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15918</xdr:rowOff>
    </xdr:from>
    <xdr:to>
      <xdr:col>10</xdr:col>
      <xdr:colOff>114300</xdr:colOff>
      <xdr:row>57</xdr:row>
      <xdr:rowOff>22989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8568"/>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146009</xdr:rowOff>
    </xdr:from>
    <xdr:to>
      <xdr:col>24</xdr:col>
      <xdr:colOff>114300</xdr:colOff>
      <xdr:row>57</xdr:row>
      <xdr:rowOff>76159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124436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114243</xdr:rowOff>
    </xdr:from>
    <xdr:to>
      <xdr:col>20</xdr:col>
      <xdr:colOff>38100</xdr:colOff>
      <xdr:row>57</xdr:row>
      <xdr:rowOff>44393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35520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0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105435</xdr:rowOff>
    </xdr:from>
    <xdr:to>
      <xdr:col>15</xdr:col>
      <xdr:colOff>101600</xdr:colOff>
      <xdr:row>57</xdr:row>
      <xdr:rowOff>35585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26712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9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136568</xdr:rowOff>
    </xdr:from>
    <xdr:to>
      <xdr:col>10</xdr:col>
      <xdr:colOff>165100</xdr:colOff>
      <xdr:row>57</xdr:row>
      <xdr:rowOff>66718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57845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83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143639</xdr:rowOff>
    </xdr:from>
    <xdr:to>
      <xdr:col>6</xdr:col>
      <xdr:colOff>38100</xdr:colOff>
      <xdr:row>57</xdr:row>
      <xdr:rowOff>73789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64916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3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139193</xdr:rowOff>
    </xdr:from>
    <xdr:to>
      <xdr:col>24</xdr:col>
      <xdr:colOff>63500</xdr:colOff>
      <xdr:row>76</xdr:row>
      <xdr:rowOff>151839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69393"/>
          <a:ext cx="8382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151839</xdr:rowOff>
    </xdr:from>
    <xdr:to>
      <xdr:col>19</xdr:col>
      <xdr:colOff>177800</xdr:colOff>
      <xdr:row>77</xdr:row>
      <xdr:rowOff>51850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82039"/>
          <a:ext cx="889000" cy="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161458</xdr:rowOff>
    </xdr:from>
    <xdr:to>
      <xdr:col>15</xdr:col>
      <xdr:colOff>50800</xdr:colOff>
      <xdr:row>77</xdr:row>
      <xdr:rowOff>51850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91658"/>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11364</xdr:rowOff>
    </xdr:from>
    <xdr:to>
      <xdr:col>10</xdr:col>
      <xdr:colOff>114300</xdr:colOff>
      <xdr:row>76</xdr:row>
      <xdr:rowOff>161458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41564"/>
          <a:ext cx="889000" cy="1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88393</xdr:rowOff>
    </xdr:from>
    <xdr:to>
      <xdr:col>24</xdr:col>
      <xdr:colOff>114300</xdr:colOff>
      <xdr:row>77</xdr:row>
      <xdr:rowOff>18543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66820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101039</xdr:rowOff>
    </xdr:from>
    <xdr:to>
      <xdr:col>20</xdr:col>
      <xdr:colOff>38100</xdr:colOff>
      <xdr:row>77</xdr:row>
      <xdr:rowOff>31189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22316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xdr:rowOff>
    </xdr:from>
    <xdr:to>
      <xdr:col>15</xdr:col>
      <xdr:colOff>101600</xdr:colOff>
      <xdr:row>77</xdr:row>
      <xdr:rowOff>102650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93777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9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110658</xdr:rowOff>
    </xdr:from>
    <xdr:to>
      <xdr:col>10</xdr:col>
      <xdr:colOff>165100</xdr:colOff>
      <xdr:row>77</xdr:row>
      <xdr:rowOff>40808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31935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132014</xdr:rowOff>
    </xdr:from>
    <xdr:to>
      <xdr:col>6</xdr:col>
      <xdr:colOff>38100</xdr:colOff>
      <xdr:row>76</xdr:row>
      <xdr:rowOff>62164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78691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6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35855</xdr:rowOff>
    </xdr:from>
    <xdr:to>
      <xdr:col>24</xdr:col>
      <xdr:colOff>63500</xdr:colOff>
      <xdr:row>98</xdr:row>
      <xdr:rowOff>38833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37955"/>
          <a:ext cx="8382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35855</xdr:rowOff>
    </xdr:from>
    <xdr:to>
      <xdr:col>19</xdr:col>
      <xdr:colOff>177800</xdr:colOff>
      <xdr:row>98</xdr:row>
      <xdr:rowOff>48645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37955"/>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39405</xdr:rowOff>
    </xdr:from>
    <xdr:to>
      <xdr:col>15</xdr:col>
      <xdr:colOff>50800</xdr:colOff>
      <xdr:row>98</xdr:row>
      <xdr:rowOff>48645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41505"/>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39405</xdr:rowOff>
    </xdr:from>
    <xdr:to>
      <xdr:col>10</xdr:col>
      <xdr:colOff>114300</xdr:colOff>
      <xdr:row>98</xdr:row>
      <xdr:rowOff>44610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41505"/>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159483</xdr:rowOff>
    </xdr:from>
    <xdr:to>
      <xdr:col>24</xdr:col>
      <xdr:colOff>114300</xdr:colOff>
      <xdr:row>98</xdr:row>
      <xdr:rowOff>89633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74410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156505</xdr:rowOff>
    </xdr:from>
    <xdr:to>
      <xdr:col>20</xdr:col>
      <xdr:colOff>38100</xdr:colOff>
      <xdr:row>98</xdr:row>
      <xdr:rowOff>86655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77782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7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169295</xdr:rowOff>
    </xdr:from>
    <xdr:to>
      <xdr:col>15</xdr:col>
      <xdr:colOff>101600</xdr:colOff>
      <xdr:row>98</xdr:row>
      <xdr:rowOff>99445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90572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160055</xdr:rowOff>
    </xdr:from>
    <xdr:to>
      <xdr:col>10</xdr:col>
      <xdr:colOff>165100</xdr:colOff>
      <xdr:row>98</xdr:row>
      <xdr:rowOff>90205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81332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165260</xdr:rowOff>
    </xdr:from>
    <xdr:to>
      <xdr:col>6</xdr:col>
      <xdr:colOff>38100</xdr:colOff>
      <xdr:row>98</xdr:row>
      <xdr:rowOff>95410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86537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8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22987</xdr:rowOff>
    </xdr:from>
    <xdr:to>
      <xdr:col>55</xdr:col>
      <xdr:colOff>0</xdr:colOff>
      <xdr:row>38</xdr:row>
      <xdr:rowOff>129667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38087"/>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107442</xdr:rowOff>
    </xdr:from>
    <xdr:to>
      <xdr:col>50</xdr:col>
      <xdr:colOff>114300</xdr:colOff>
      <xdr:row>38</xdr:row>
      <xdr:rowOff>129667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22542"/>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82423</xdr:rowOff>
    </xdr:from>
    <xdr:to>
      <xdr:col>45</xdr:col>
      <xdr:colOff>177800</xdr:colOff>
      <xdr:row>38</xdr:row>
      <xdr:rowOff>107442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97523"/>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16129</xdr:rowOff>
    </xdr:from>
    <xdr:to>
      <xdr:col>41</xdr:col>
      <xdr:colOff>50800</xdr:colOff>
      <xdr:row>38</xdr:row>
      <xdr:rowOff>82423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59779"/>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143637</xdr:rowOff>
    </xdr:from>
    <xdr:to>
      <xdr:col>55</xdr:col>
      <xdr:colOff>50800</xdr:colOff>
      <xdr:row>38</xdr:row>
      <xdr:rowOff>73787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166514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78867</xdr:rowOff>
    </xdr:from>
    <xdr:to>
      <xdr:col>50</xdr:col>
      <xdr:colOff>165100</xdr:colOff>
      <xdr:row>39</xdr:row>
      <xdr:rowOff>9017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25544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36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56642</xdr:rowOff>
    </xdr:from>
    <xdr:to>
      <xdr:col>46</xdr:col>
      <xdr:colOff>38100</xdr:colOff>
      <xdr:row>38</xdr:row>
      <xdr:rowOff>158242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149369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31623</xdr:rowOff>
    </xdr:from>
    <xdr:to>
      <xdr:col>41</xdr:col>
      <xdr:colOff>101600</xdr:colOff>
      <xdr:row>38</xdr:row>
      <xdr:rowOff>133223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124350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63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136779</xdr:rowOff>
    </xdr:from>
    <xdr:to>
      <xdr:col>36</xdr:col>
      <xdr:colOff>165100</xdr:colOff>
      <xdr:row>37</xdr:row>
      <xdr:rowOff>66929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58056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40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9324</xdr:rowOff>
    </xdr:from>
    <xdr:to>
      <xdr:col>55</xdr:col>
      <xdr:colOff>0</xdr:colOff>
      <xdr:row>58</xdr:row>
      <xdr:rowOff>90643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53424"/>
          <a:ext cx="838200" cy="8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87730</xdr:rowOff>
    </xdr:from>
    <xdr:to>
      <xdr:col>50</xdr:col>
      <xdr:colOff>114300</xdr:colOff>
      <xdr:row>58</xdr:row>
      <xdr:rowOff>90643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31830"/>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87730</xdr:rowOff>
    </xdr:from>
    <xdr:to>
      <xdr:col>45</xdr:col>
      <xdr:colOff>177800</xdr:colOff>
      <xdr:row>58</xdr:row>
      <xdr:rowOff>109620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31830"/>
          <a:ext cx="8890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100122</xdr:rowOff>
    </xdr:from>
    <xdr:to>
      <xdr:col>41</xdr:col>
      <xdr:colOff>50800</xdr:colOff>
      <xdr:row>58</xdr:row>
      <xdr:rowOff>109620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44222"/>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129974</xdr:rowOff>
    </xdr:from>
    <xdr:to>
      <xdr:col>55</xdr:col>
      <xdr:colOff>50800</xdr:colOff>
      <xdr:row>58</xdr:row>
      <xdr:rowOff>60124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152851</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5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39843</xdr:rowOff>
    </xdr:from>
    <xdr:to>
      <xdr:col>50</xdr:col>
      <xdr:colOff>165100</xdr:colOff>
      <xdr:row>58</xdr:row>
      <xdr:rowOff>141443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157970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36930</xdr:rowOff>
    </xdr:from>
    <xdr:to>
      <xdr:col>46</xdr:col>
      <xdr:colOff>38100</xdr:colOff>
      <xdr:row>58</xdr:row>
      <xdr:rowOff>138530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155057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7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58820</xdr:rowOff>
    </xdr:from>
    <xdr:to>
      <xdr:col>41</xdr:col>
      <xdr:colOff>101600</xdr:colOff>
      <xdr:row>58</xdr:row>
      <xdr:rowOff>160420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151547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9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49322</xdr:rowOff>
    </xdr:from>
    <xdr:to>
      <xdr:col>36</xdr:col>
      <xdr:colOff>165100</xdr:colOff>
      <xdr:row>58</xdr:row>
      <xdr:rowOff>150922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9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167449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138100</xdr:rowOff>
    </xdr:from>
    <xdr:to>
      <xdr:col>55</xdr:col>
      <xdr:colOff>0</xdr:colOff>
      <xdr:row>75</xdr:row>
      <xdr:rowOff>2328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25400"/>
          <a:ext cx="8382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138100</xdr:rowOff>
    </xdr:from>
    <xdr:to>
      <xdr:col>50</xdr:col>
      <xdr:colOff>114300</xdr:colOff>
      <xdr:row>75</xdr:row>
      <xdr:rowOff>163996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25400"/>
          <a:ext cx="889000" cy="1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148828</xdr:rowOff>
    </xdr:from>
    <xdr:to>
      <xdr:col>45</xdr:col>
      <xdr:colOff>177800</xdr:colOff>
      <xdr:row>75</xdr:row>
      <xdr:rowOff>163996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007578"/>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93196</xdr:rowOff>
    </xdr:from>
    <xdr:to>
      <xdr:col>41</xdr:col>
      <xdr:colOff>50800</xdr:colOff>
      <xdr:row>75</xdr:row>
      <xdr:rowOff>148828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951946"/>
          <a:ext cx="889000" cy="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122978</xdr:rowOff>
    </xdr:from>
    <xdr:to>
      <xdr:col>55</xdr:col>
      <xdr:colOff>50800</xdr:colOff>
      <xdr:row>75</xdr:row>
      <xdr:rowOff>53128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145855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87300</xdr:rowOff>
    </xdr:from>
    <xdr:to>
      <xdr:col>50</xdr:col>
      <xdr:colOff>165100</xdr:colOff>
      <xdr:row>75</xdr:row>
      <xdr:rowOff>17450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33977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113197</xdr:rowOff>
    </xdr:from>
    <xdr:to>
      <xdr:col>46</xdr:col>
      <xdr:colOff>38100</xdr:colOff>
      <xdr:row>76</xdr:row>
      <xdr:rowOff>43346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719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59874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4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98027</xdr:rowOff>
    </xdr:from>
    <xdr:to>
      <xdr:col>41</xdr:col>
      <xdr:colOff>101600</xdr:colOff>
      <xdr:row>76</xdr:row>
      <xdr:rowOff>28178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567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44704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42396</xdr:rowOff>
    </xdr:from>
    <xdr:to>
      <xdr:col>36</xdr:col>
      <xdr:colOff>165100</xdr:colOff>
      <xdr:row>75</xdr:row>
      <xdr:rowOff>143996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160523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107897</xdr:rowOff>
    </xdr:from>
    <xdr:to>
      <xdr:col>55</xdr:col>
      <xdr:colOff>0</xdr:colOff>
      <xdr:row>96</xdr:row>
      <xdr:rowOff>112249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67097"/>
          <a:ext cx="8382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102718</xdr:rowOff>
    </xdr:from>
    <xdr:to>
      <xdr:col>50</xdr:col>
      <xdr:colOff>114300</xdr:colOff>
      <xdr:row>96</xdr:row>
      <xdr:rowOff>112249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61918"/>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91114</xdr:rowOff>
    </xdr:from>
    <xdr:to>
      <xdr:col>45</xdr:col>
      <xdr:colOff>177800</xdr:colOff>
      <xdr:row>96</xdr:row>
      <xdr:rowOff>102718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50314"/>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17349</xdr:rowOff>
    </xdr:from>
    <xdr:to>
      <xdr:col>41</xdr:col>
      <xdr:colOff>50800</xdr:colOff>
      <xdr:row>96</xdr:row>
      <xdr:rowOff>91114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476549"/>
          <a:ext cx="889000" cy="7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57097</xdr:rowOff>
    </xdr:from>
    <xdr:to>
      <xdr:col>55</xdr:col>
      <xdr:colOff>50800</xdr:colOff>
      <xdr:row>96</xdr:row>
      <xdr:rowOff>158697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35524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9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61449</xdr:rowOff>
    </xdr:from>
    <xdr:to>
      <xdr:col>50</xdr:col>
      <xdr:colOff>165100</xdr:colOff>
      <xdr:row>96</xdr:row>
      <xdr:rowOff>163049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154176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51918</xdr:rowOff>
    </xdr:from>
    <xdr:to>
      <xdr:col>46</xdr:col>
      <xdr:colOff>38100</xdr:colOff>
      <xdr:row>96</xdr:row>
      <xdr:rowOff>153518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144645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40314</xdr:rowOff>
    </xdr:from>
    <xdr:to>
      <xdr:col>41</xdr:col>
      <xdr:colOff>101600</xdr:colOff>
      <xdr:row>96</xdr:row>
      <xdr:rowOff>141914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133041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5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137999</xdr:rowOff>
    </xdr:from>
    <xdr:to>
      <xdr:col>36</xdr:col>
      <xdr:colOff>165100</xdr:colOff>
      <xdr:row>96</xdr:row>
      <xdr:rowOff>68149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84676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20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62643</xdr:rowOff>
    </xdr:from>
    <xdr:to>
      <xdr:col>85</xdr:col>
      <xdr:colOff>127000</xdr:colOff>
      <xdr:row>37</xdr:row>
      <xdr:rowOff>63576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06293"/>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87294</xdr:rowOff>
    </xdr:from>
    <xdr:to>
      <xdr:col>81</xdr:col>
      <xdr:colOff>50800</xdr:colOff>
      <xdr:row>37</xdr:row>
      <xdr:rowOff>63576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59494"/>
          <a:ext cx="889000" cy="1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87294</xdr:rowOff>
    </xdr:from>
    <xdr:to>
      <xdr:col>76</xdr:col>
      <xdr:colOff>114300</xdr:colOff>
      <xdr:row>36</xdr:row>
      <xdr:rowOff>145567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59494"/>
          <a:ext cx="889000" cy="5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21742</xdr:rowOff>
    </xdr:from>
    <xdr:to>
      <xdr:col>71</xdr:col>
      <xdr:colOff>177800</xdr:colOff>
      <xdr:row>36</xdr:row>
      <xdr:rowOff>145567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193942"/>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11843</xdr:rowOff>
    </xdr:from>
    <xdr:to>
      <xdr:col>85</xdr:col>
      <xdr:colOff>177800</xdr:colOff>
      <xdr:row>37</xdr:row>
      <xdr:rowOff>113443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161720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12776</xdr:rowOff>
    </xdr:from>
    <xdr:to>
      <xdr:col>81</xdr:col>
      <xdr:colOff>101600</xdr:colOff>
      <xdr:row>37</xdr:row>
      <xdr:rowOff>114376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36494</xdr:rowOff>
    </xdr:from>
    <xdr:to>
      <xdr:col>76</xdr:col>
      <xdr:colOff>165100</xdr:colOff>
      <xdr:row>36</xdr:row>
      <xdr:rowOff>138094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129221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94767</xdr:rowOff>
    </xdr:from>
    <xdr:to>
      <xdr:col>72</xdr:col>
      <xdr:colOff>38100</xdr:colOff>
      <xdr:row>37</xdr:row>
      <xdr:rowOff>24917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142392</xdr:rowOff>
    </xdr:from>
    <xdr:to>
      <xdr:col>67</xdr:col>
      <xdr:colOff>101600</xdr:colOff>
      <xdr:row>36</xdr:row>
      <xdr:rowOff>72542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89069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18741</xdr:rowOff>
    </xdr:from>
    <xdr:to>
      <xdr:col>85</xdr:col>
      <xdr:colOff>127000</xdr:colOff>
      <xdr:row>58</xdr:row>
      <xdr:rowOff>23414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62841"/>
          <a:ext cx="8382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37523</xdr:rowOff>
    </xdr:from>
    <xdr:to>
      <xdr:col>81</xdr:col>
      <xdr:colOff>50800</xdr:colOff>
      <xdr:row>58</xdr:row>
      <xdr:rowOff>18741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38723"/>
          <a:ext cx="889000" cy="3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37523</xdr:rowOff>
    </xdr:from>
    <xdr:to>
      <xdr:col>76</xdr:col>
      <xdr:colOff>114300</xdr:colOff>
      <xdr:row>58</xdr:row>
      <xdr:rowOff>25939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38723"/>
          <a:ext cx="889000" cy="3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25939</xdr:rowOff>
    </xdr:from>
    <xdr:to>
      <xdr:col>71</xdr:col>
      <xdr:colOff>177800</xdr:colOff>
      <xdr:row>58</xdr:row>
      <xdr:rowOff>44214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70039"/>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144064</xdr:rowOff>
    </xdr:from>
    <xdr:to>
      <xdr:col>85</xdr:col>
      <xdr:colOff>177800</xdr:colOff>
      <xdr:row>58</xdr:row>
      <xdr:rowOff>74214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122491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139391</xdr:rowOff>
    </xdr:from>
    <xdr:to>
      <xdr:col>81</xdr:col>
      <xdr:colOff>101600</xdr:colOff>
      <xdr:row>58</xdr:row>
      <xdr:rowOff>69541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60668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158173</xdr:rowOff>
    </xdr:from>
    <xdr:to>
      <xdr:col>76</xdr:col>
      <xdr:colOff>165100</xdr:colOff>
      <xdr:row>56</xdr:row>
      <xdr:rowOff>88323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104850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36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146589</xdr:rowOff>
    </xdr:from>
    <xdr:to>
      <xdr:col>72</xdr:col>
      <xdr:colOff>38100</xdr:colOff>
      <xdr:row>58</xdr:row>
      <xdr:rowOff>76739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67866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164864</xdr:rowOff>
    </xdr:from>
    <xdr:to>
      <xdr:col>67</xdr:col>
      <xdr:colOff>101600</xdr:colOff>
      <xdr:row>58</xdr:row>
      <xdr:rowOff>95014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86141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102460</xdr:rowOff>
    </xdr:from>
    <xdr:to>
      <xdr:col>85</xdr:col>
      <xdr:colOff>127000</xdr:colOff>
      <xdr:row>78</xdr:row>
      <xdr:rowOff>136203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75560"/>
          <a:ext cx="8382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102460</xdr:rowOff>
    </xdr:from>
    <xdr:to>
      <xdr:col>81</xdr:col>
      <xdr:colOff>50800</xdr:colOff>
      <xdr:row>78</xdr:row>
      <xdr:rowOff>106414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75560"/>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106414</xdr:rowOff>
    </xdr:from>
    <xdr:to>
      <xdr:col>76</xdr:col>
      <xdr:colOff>114300</xdr:colOff>
      <xdr:row>78</xdr:row>
      <xdr:rowOff>122051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79514"/>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122051</xdr:rowOff>
    </xdr:from>
    <xdr:to>
      <xdr:col>71</xdr:col>
      <xdr:colOff>177800</xdr:colOff>
      <xdr:row>78</xdr:row>
      <xdr:rowOff>124270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95151"/>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85403</xdr:rowOff>
    </xdr:from>
    <xdr:to>
      <xdr:col>85</xdr:col>
      <xdr:colOff>177800</xdr:colOff>
      <xdr:row>79</xdr:row>
      <xdr:rowOff>15553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51660</xdr:rowOff>
    </xdr:from>
    <xdr:to>
      <xdr:col>81</xdr:col>
      <xdr:colOff>101600</xdr:colOff>
      <xdr:row>78</xdr:row>
      <xdr:rowOff>153260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169787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55614</xdr:rowOff>
    </xdr:from>
    <xdr:to>
      <xdr:col>76</xdr:col>
      <xdr:colOff>165100</xdr:colOff>
      <xdr:row>78</xdr:row>
      <xdr:rowOff>157214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2291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71251</xdr:rowOff>
    </xdr:from>
    <xdr:to>
      <xdr:col>72</xdr:col>
      <xdr:colOff>38100</xdr:colOff>
      <xdr:row>79</xdr:row>
      <xdr:rowOff>1401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17928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1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73470</xdr:rowOff>
    </xdr:from>
    <xdr:to>
      <xdr:col>67</xdr:col>
      <xdr:colOff>101600</xdr:colOff>
      <xdr:row>79</xdr:row>
      <xdr:rowOff>3620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166197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94830</xdr:rowOff>
    </xdr:from>
    <xdr:to>
      <xdr:col>85</xdr:col>
      <xdr:colOff>127000</xdr:colOff>
      <xdr:row>95</xdr:row>
      <xdr:rowOff>130432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82580"/>
          <a:ext cx="838200" cy="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130432</xdr:rowOff>
    </xdr:from>
    <xdr:to>
      <xdr:col>81</xdr:col>
      <xdr:colOff>50800</xdr:colOff>
      <xdr:row>95</xdr:row>
      <xdr:rowOff>153760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18182"/>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153760</xdr:rowOff>
    </xdr:from>
    <xdr:to>
      <xdr:col>76</xdr:col>
      <xdr:colOff>114300</xdr:colOff>
      <xdr:row>95</xdr:row>
      <xdr:rowOff>170684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41510"/>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170684</xdr:rowOff>
    </xdr:from>
    <xdr:to>
      <xdr:col>71</xdr:col>
      <xdr:colOff>177800</xdr:colOff>
      <xdr:row>96</xdr:row>
      <xdr:rowOff>20847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58434"/>
          <a:ext cx="8890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44030</xdr:rowOff>
    </xdr:from>
    <xdr:to>
      <xdr:col>85</xdr:col>
      <xdr:colOff>177800</xdr:colOff>
      <xdr:row>95</xdr:row>
      <xdr:rowOff>145630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66907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79632</xdr:rowOff>
    </xdr:from>
    <xdr:to>
      <xdr:col>81</xdr:col>
      <xdr:colOff>101600</xdr:colOff>
      <xdr:row>96</xdr:row>
      <xdr:rowOff>9782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26309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14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102960</xdr:rowOff>
    </xdr:from>
    <xdr:to>
      <xdr:col>76</xdr:col>
      <xdr:colOff>165100</xdr:colOff>
      <xdr:row>96</xdr:row>
      <xdr:rowOff>33110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49637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1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119884</xdr:rowOff>
    </xdr:from>
    <xdr:to>
      <xdr:col>72</xdr:col>
      <xdr:colOff>38100</xdr:colOff>
      <xdr:row>96</xdr:row>
      <xdr:rowOff>50034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41161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5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141497</xdr:rowOff>
    </xdr:from>
    <xdr:to>
      <xdr:col>67</xdr:col>
      <xdr:colOff>101600</xdr:colOff>
      <xdr:row>96</xdr:row>
      <xdr:rowOff>71647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62774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52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総務費は住民一人当たり１２５，０１８円で、類似団体を下回っている。これは自治会育成事業補助金の終了や、財政調整基金積立金の減少が主要因であると考える。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民生費は住民一人当たり１７５，１１１円で、類似団体を下回っている。これは介護予防・生活拠点整備事業の終了や、子育て支援センター改修費の減少が主要因と考える。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４５，４７４円で、類似団体を下回っている。一般廃棄物処理、し尿処理、斎場運営を広域市町村圏組合で運営していることが主要因であると考える。なお平成３３年度から一般廃棄物処理場の改築が予定されており、組合への建設工事費負担金が増加する見込みであり一人当たりのコストも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１６２，６５８円で、類似団体を上回っている。これは平成２９年度に実施した菌床製造施設拡張事業が主要因であり、今後も生産施設整備等の補助が増加する見込みであり、類似団体平均を上回って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４７，９１３円で、類似団体を大きく上回っている。これは中小企業支援を目的とした企業等への貸付金１００百万円が主要因となっている。今後も貸付制度を継続する見込みであり、類似団体平均を上回って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財政調整基金残高は、２３７百万円を積み増ししたことにより、前年度を上回った。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実質収支は２１７百万円で前年比１６４百万円減となり、前年を３．７５ポイント下回った。これは、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合併算定替えの段階的縮減により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前年比１１９百万円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減となったことが主要因となっている。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ゴシック" pitchFamily="49" charset="-128"/>
              <a:ea typeface="ＭＳ ゴシック" pitchFamily="49" charset="-128"/>
            </a:rPr>
            <a:t>　実質単年度収支が前年を下回ったのは、実質収支の減少が影響している。標準財政規模比は年々縮小しており、事務事業の見直し等の行財政改革を推進し、健全な行財政運営に努めていく。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全会計で赤字は発生していない。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事業勘定特別会計においては、平成３０年度に事業運営主体が秋田県に移行するため、平成２９年度に財政基盤の強化を図るため基金造成を行った。今後も医療費等の適正な支出と賦課総額の確保に努め、健全な財政運営を図る。介護保険事業勘定特別会計については、黒字額は縮小しているが、保険料を据え置いても一定の基金残高があるため、引き続き保険料収納率の向上及び介護費用の抑制に努め黒字化を図っていく。</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八峰町農業集落排水事業特別会計については加入率が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５５．７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％と低く基準外繰出し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により黒字を維持している状態である。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八峰町営簡易水道事業特別会計はほぼ全世帯が加入して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、料金収入で運営が可能なことから、一般会計からの繰出も基準内のみとなっていて、基金も造成できている。八峰町公共下水道事業特別会計については加入率が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７０．７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％と低く基準外繰出を実施していることで黒字となっている。町営診療所特別会計については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平成２４年度までは診療報酬を主にした運営で黒字を維持していたが、平成２５年度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は繰出金を支出したことで黒字となっている。八峰町漁業集落排水事業特別会計については加入率</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６５．５</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％と低く基準外繰出を行っていることで黒字となっている。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一般会計については普通交付税の合併算定替の段階的縮減が終了するまでは黒字で推移する見込みであるが、その後は厳しい財政運営が続くため、合併算定替終了後を見据えて、更なる行財政改革を推し進め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また、八峰町公共下水道事業特別会計については早期の加入率向上対策と料金の見直し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を図っていく</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前年比３８百万円増加し、算入公債費等は２７百万円増加している。これは、八森地区統合子ども園の元金償還開始が主要因となっている。今後も過疎対策事業債等を活用した関連事業の実施により元利償還金は伸びていくが算入公債費等も増加していくことから、比率は同程度で推移する見込みである。公営企業債の元利償還金に対する繰入金は、簡易水道事業で増加傾向にあるものの、下水道事業の建設事業が終了し、減少傾向にあることから横ばいで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今後は、建設事業費の限度額を設定することで地方債の発行を抑制し、公債費負担の平準化を図りながら適正な財政運営に努める。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は、一般会計に係る地方債の現在高は７７百万円減となり、また、公営企業債等繰入見込額が下水道建設事業の終了により前年度から１１５百万円減となったことから、将来負担額全体では、前年度から２３百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財政調整基金残高の増に伴い充当可能基金が２４８百万円百万円増となったものの、過疎対策事業債や合併特例債の償還見込額等が減少したことから基準財政需要額算入見込額が４１７百万円の減となり、全体では１８３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地方債発行額を元金償還額と均等させることで将来負担比率の分子縮小を目指すが、普通交付税の合併算定替の段階的縮減により標準財政規模も縮小していることから、毎年シミュレーションを行い、比率の動向を注視し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財政調整基金が前年度比２３５百万円増となり、基金全体の合計額を押し上げる要因となった。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今後、財政調整基金は毎年取り崩す見込みであり、減債基金、その他特定目的基金についても横ばい、または減少する見込みであるため基金全体が減少していく見込みである。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合併町村振興基金　　　地域における住民の連帯と強化及び旧町村単位での地域振興にに資する事業に充てる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　　　　　高齢者の地域保健福祉の増進を目的とした施策の実施に要する経費に充てる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雇用創出基金　　　　　雇用の機会を創出する事業に充てる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観光振興基金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観光の振興を目的とした施策の実施に要する経費に充当する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ふるさと八峰応援基金　寄付者の思いを実現化し、多様な人々の参加による個性豊かな活力あふれるふるさとづくりに資する事業に充当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雇用創出基金　　　　　雇用創出活動支援事業補助金の財源に充当しており、前年度比６百万円の減となった。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ふるさと八峰応援基金　ふるさと納税３４百万円を積立したが、観光イベント用大型テントや町有バスの購入に充当し、ＪＴＢへ事務委託したことによ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り前年度比２百万円の減となった。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上記以外の、その他特定目的基金については、基金利子の積立のみであり、増減はわずかである。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合併町村振興基金　　　合併特例債を活用して造成した基金であり、起債償還が終了した積立原資部分の取崩しは認められているが、初回積立（平成１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８年度）の償還終了が平成３３年度であるため、当面の間は取り崩しを行わない。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　　　　　果実運用基金でソフト事業に充当することにしているが、近年の低金利の影響で年間約１５～２０万円程度の利子であるため、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取崩しが行われていない。今後は制度改正により活用が可能になるが利率の上昇がない限り取崩しは行わない予定である。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雇用創出基金　　　　　利子以外の積立はしないことにしており、事業執行によって残高は減少していく見込みである。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観光振興基金　　　　　現在、取崩しをして充当する事業計画がないため、残高は横ばいとなる見込みである。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ふるさと八峰応援基金　寄附金は順調に伸びてきているものの、ＪＴＢに事務委託しており返礼品を含む事務費が６割を占めるため残るのは４割程度で</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ある。今後も計画的に活用する予定であり、残高は減少していく見込みである。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管理費へ充当するため２百万円の取崩しを行ったが、前年度決算剰余金のうち２００百万円と㈱龍角散寄付分３０百万円を積立したほか、条例で規定している土地売払い・貸付金収入と利子収入７百万円を積立し、前年比２３５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今後は、普通交付税の合併算定替の段階的縮減を主要因として生ずる財源不足を補てんするため、毎年３００百万円程度を取り崩す見込みとなっている。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基金利子の積立のみであるため、わずかに増加している。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繰上償還の予定がないため今後も残高は横ばいとなる見込みである。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D7B5F7-18D8-4C5B-8569-20D206841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9F17D4C-A807-4A26-AA7B-CFA4C57E4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F99E1D5-273A-4194-B1EB-B4F3FE1C3FF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E61B668-E632-4CA2-B9F7-D303F271A21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BC5AC2B-BDF6-4ED6-B00A-50BFC044C29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94B95FB-6B81-4879-9163-44904813FB2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9DBB87E-C483-4E31-BA3A-500346763D8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A8A3146-D0E9-46B7-8BDA-F4668232BD0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CF9DB74-6CF8-45AE-8ECF-299651E5A2D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34E502F-F359-4223-95CF-2045238D62C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202D956-C018-45C9-BFD9-4ABAAECF3B7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BA84606-869B-40E6-9BA6-7134D7A9BE1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7,361
7,324
234.14
6,807,153
6,535,264
216,757
4,111,791
7,707,662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55DE914-3F1C-47F9-BE67-4B366078765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6F4A301-B0CE-4682-BC41-A94006FD097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5D40296-F2E5-4CC2-8A8D-E3197168DC1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A7B7DA5-CF3C-4CF8-A56B-6E22344063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586C0EE-49B4-4457-A9D8-A69E5458BD9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563B867-8FE8-4D76-910C-9B26BAEF5A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D1A4621-B1D3-4D6B-8EBF-186BB03749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1757F78-6ADA-41E4-9F3B-46682875BD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8235BA8-0D1C-4944-9A0B-F32C930B336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D3B7216-853D-4AB9-A416-005673955E5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0B83059-3E58-4A7C-BB3D-61173041EE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C36EC49-F5B0-4B0E-8912-4613C64A0C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D7DB877-6652-48C6-BE69-7FA816A4243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D27EFF-AC4A-4E44-AE51-D17B766758D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0C6E24E-40C9-47D5-A116-56F263169E0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E031AFF-1DB8-4AF5-BFE1-C145E016ECD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C845321-B604-44AC-AD72-B6D05798441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C597B91-F626-47FD-85B9-CC31C3ACCDE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9FD8F060-5C23-4B09-935F-E52487EF9C99}"/>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F9E20AB-52FA-423B-9307-DD1EBC03524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620174EE-D260-4A3B-BA41-2EAD8A4F52C4}"/>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C0859C5-BC05-4A3A-8738-0C3F7D921CD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745F32CF-D8B5-42F4-8F8D-3ADD7AC4409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658E718A-AAFB-43A7-83BA-9B355DB092C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C2650EC-4F95-40AB-B120-8F52643E43A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E555B81-2CBE-43A5-8AF9-22C649BE3BF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75701BF-AE9E-4013-B927-794FCDE9283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EA338A5-FFB8-4D8C-94BF-A8E65EE8A2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3073830-A63F-4D66-B06C-4F5C95CCDEE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4DC605A-17E0-43CB-9755-110291C8F7B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5F3E559-475A-4131-B691-6CB3DA46287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AF22805-275B-46FB-889C-02B8C269152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6BA0278-4F5F-4BAA-8ED7-1DBB43CD8F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5E204196-065D-42CA-82F4-57D7BF94CDC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において、類似団体平均を１．８ポイント下回っている。これは、庁舎の火災により平成２１年度に現庁舎を建設したことが主な要因である。今後は、「公共施設等総合管理計画」に基づき遊休施設の除却を計画的に進めることにしており、保有する公共建築物の延床面積を２８％縮減することを目標に指標が悪化しないよう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AC9B5F8-958F-4F0B-A634-B6D685E5A1F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FBF1C23-5299-4942-82D6-CA473C685A2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602ABE6-6D62-4512-8A09-26D87FEAAC3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AEFC8390-867D-40B4-BC9A-9861F5B778D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388ADFEF-3ABF-4B69-9DE5-E62C9EE7E3D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8D61AD40-1988-4442-848D-D8792080E94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EFF529E4-4055-444C-82F2-16133642815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14C7ECBD-7107-4F48-B4BB-CCAFEFAB524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DEBF3FF-D6CA-440D-8731-6D9EDFCE07E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C7730433-7B6A-498B-A9B3-17C62A5F385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66FF3DCA-8039-443E-8B34-BDC1FB15654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B5BEA20-9546-499E-84DE-1C6A01A6711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119446C8-FF73-4AB0-A5F2-0A489D87E46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9CF8D7DE-2BF8-41B2-8DC6-3948C300C4B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6F4EE205-9036-4A45-8620-8266333E454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1C71062E-2C46-43B9-A9E4-46D4FEA6581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90F8BA3-BACD-44BC-AE07-FA12C62840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C2467836-A7BE-432A-8857-98B5629FF29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a:extLst>
            <a:ext uri="{FF2B5EF4-FFF2-40B4-BE49-F238E27FC236}">
              <a16:creationId xmlns:a16="http://schemas.microsoft.com/office/drawing/2014/main" id="{DA897FD9-EAAE-4A99-BC23-4863F943DA63}"/>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a:extLst>
            <a:ext uri="{FF2B5EF4-FFF2-40B4-BE49-F238E27FC236}">
              <a16:creationId xmlns:a16="http://schemas.microsoft.com/office/drawing/2014/main" id="{AFBF4D58-B43C-411E-9140-B99D6EC00777}"/>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a:extLst>
            <a:ext uri="{FF2B5EF4-FFF2-40B4-BE49-F238E27FC236}">
              <a16:creationId xmlns:a16="http://schemas.microsoft.com/office/drawing/2014/main" id="{1DAC529B-3EF0-46EA-8C65-9966205806CF}"/>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a:extLst>
            <a:ext uri="{FF2B5EF4-FFF2-40B4-BE49-F238E27FC236}">
              <a16:creationId xmlns:a16="http://schemas.microsoft.com/office/drawing/2014/main" id="{958DB377-A1A6-4BFF-BB0C-1B745222F8B1}"/>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a:extLst>
            <a:ext uri="{FF2B5EF4-FFF2-40B4-BE49-F238E27FC236}">
              <a16:creationId xmlns:a16="http://schemas.microsoft.com/office/drawing/2014/main" id="{B51D1C83-A492-4EC1-ABEC-CF8AEC6B2F04}"/>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1" name="有形固定資産減価償却率平均値テキスト">
          <a:extLst>
            <a:ext uri="{FF2B5EF4-FFF2-40B4-BE49-F238E27FC236}">
              <a16:creationId xmlns:a16="http://schemas.microsoft.com/office/drawing/2014/main" id="{571D9648-189E-4D09-AD53-63BEFCF9F9EA}"/>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a:extLst>
            <a:ext uri="{FF2B5EF4-FFF2-40B4-BE49-F238E27FC236}">
              <a16:creationId xmlns:a16="http://schemas.microsoft.com/office/drawing/2014/main" id="{E274B321-5DA2-4573-992F-A83083DF92A6}"/>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a:extLst>
            <a:ext uri="{FF2B5EF4-FFF2-40B4-BE49-F238E27FC236}">
              <a16:creationId xmlns:a16="http://schemas.microsoft.com/office/drawing/2014/main" id="{6EF4D612-553C-4D54-A7DA-3E4918CC2B90}"/>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a:extLst>
            <a:ext uri="{FF2B5EF4-FFF2-40B4-BE49-F238E27FC236}">
              <a16:creationId xmlns:a16="http://schemas.microsoft.com/office/drawing/2014/main" id="{E648408D-DD71-4207-9682-71F83D072609}"/>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AB7DC44-622B-4064-9078-6E46FB4BE26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1B1E3E6-F705-4433-92B5-814F9676C34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1A4F502-BF5B-4964-8419-935B44FBC11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DD17447-E126-44D7-8A81-A85C311DAF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2FC5149-EA34-4814-811F-64013B9B4E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80" name="楕円 79">
          <a:extLst>
            <a:ext uri="{FF2B5EF4-FFF2-40B4-BE49-F238E27FC236}">
              <a16:creationId xmlns:a16="http://schemas.microsoft.com/office/drawing/2014/main" id="{AB381E0E-A5F7-464C-85B1-A85EB1E934BF}"/>
            </a:ext>
          </a:extLst>
        </xdr:cNvPr>
        <xdr:cNvSpPr/>
      </xdr:nvSpPr>
      <xdr:spPr>
        <a:xfrm>
          <a:off x="47117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164119</xdr:rowOff>
    </xdr:from>
    <xdr:ext cx="405111" cy="259045"/>
    <xdr:sp macro="" textlink="">
      <xdr:nvSpPr>
        <xdr:cNvPr id="81" name="有形固定資産減価償却率該当値テキスト">
          <a:extLst>
            <a:ext uri="{FF2B5EF4-FFF2-40B4-BE49-F238E27FC236}">
              <a16:creationId xmlns:a16="http://schemas.microsoft.com/office/drawing/2014/main" id="{A2CF15AA-BE48-4542-A41F-09B70D13AE94}"/>
            </a:ext>
          </a:extLst>
        </xdr:cNvPr>
        <xdr:cNvSpPr txBox="1"/>
      </xdr:nvSpPr>
      <xdr:spPr>
        <a:xfrm>
          <a:off x="4813300" y="590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2" name="楕円 81">
          <a:extLst>
            <a:ext uri="{FF2B5EF4-FFF2-40B4-BE49-F238E27FC236}">
              <a16:creationId xmlns:a16="http://schemas.microsoft.com/office/drawing/2014/main" id="{EA2A0228-E0CC-403A-925E-5AC42F5BE85C}"/>
            </a:ext>
          </a:extLst>
        </xdr:cNvPr>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65042</xdr:rowOff>
    </xdr:from>
    <xdr:to>
      <xdr:col>23</xdr:col>
      <xdr:colOff>85725</xdr:colOff>
      <xdr:row>30</xdr:row>
      <xdr:rowOff>117475</xdr:rowOff>
    </xdr:to>
    <xdr:cxnSp macro="">
      <xdr:nvCxnSpPr>
        <xdr:cNvPr id="83" name="直線コネクタ 82">
          <a:extLst>
            <a:ext uri="{FF2B5EF4-FFF2-40B4-BE49-F238E27FC236}">
              <a16:creationId xmlns:a16="http://schemas.microsoft.com/office/drawing/2014/main" id="{CCC30109-C47A-4E77-BC23-BEF1045D51D1}"/>
            </a:ext>
          </a:extLst>
        </xdr:cNvPr>
        <xdr:cNvCxnSpPr/>
      </xdr:nvCxnSpPr>
      <xdr:spPr>
        <a:xfrm flipV="1">
          <a:off x="4051300" y="598006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84" name="楕円 83">
          <a:extLst>
            <a:ext uri="{FF2B5EF4-FFF2-40B4-BE49-F238E27FC236}">
              <a16:creationId xmlns:a16="http://schemas.microsoft.com/office/drawing/2014/main" id="{0F9FE9C6-03DB-428F-A7C4-3A282412B599}"/>
            </a:ext>
          </a:extLst>
        </xdr:cNvPr>
        <xdr:cNvSpPr/>
      </xdr:nvSpPr>
      <xdr:spPr>
        <a:xfrm>
          <a:off x="3238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148318</xdr:rowOff>
    </xdr:to>
    <xdr:cxnSp macro="">
      <xdr:nvCxnSpPr>
        <xdr:cNvPr id="85" name="直線コネクタ 84">
          <a:extLst>
            <a:ext uri="{FF2B5EF4-FFF2-40B4-BE49-F238E27FC236}">
              <a16:creationId xmlns:a16="http://schemas.microsoft.com/office/drawing/2014/main" id="{4C55B819-7F50-498A-838B-842991EB955F}"/>
            </a:ext>
          </a:extLst>
        </xdr:cNvPr>
        <xdr:cNvCxnSpPr/>
      </xdr:nvCxnSpPr>
      <xdr:spPr>
        <a:xfrm flipV="1">
          <a:off x="3289300" y="603250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6" name="n_1aveValue有形固定資産減価償却率">
          <a:extLst>
            <a:ext uri="{FF2B5EF4-FFF2-40B4-BE49-F238E27FC236}">
              <a16:creationId xmlns:a16="http://schemas.microsoft.com/office/drawing/2014/main" id="{9A3B15C5-A973-43A9-AB28-F26B6A97F450}"/>
            </a:ext>
          </a:extLst>
        </xdr:cNvPr>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7" name="n_2aveValue有形固定資産減価償却率">
          <a:extLst>
            <a:ext uri="{FF2B5EF4-FFF2-40B4-BE49-F238E27FC236}">
              <a16:creationId xmlns:a16="http://schemas.microsoft.com/office/drawing/2014/main" id="{BFEA8559-F58F-45AD-BB4C-D8C03BD34672}"/>
            </a:ext>
          </a:extLst>
        </xdr:cNvPr>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88" name="n_1mainValue有形固定資産減価償却率">
          <a:extLst>
            <a:ext uri="{FF2B5EF4-FFF2-40B4-BE49-F238E27FC236}">
              <a16:creationId xmlns:a16="http://schemas.microsoft.com/office/drawing/2014/main" id="{9FFBABD2-85D2-4C68-B7B2-44EA1B40365B}"/>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18795</xdr:rowOff>
    </xdr:from>
    <xdr:ext cx="405111" cy="259045"/>
    <xdr:sp macro="" textlink="">
      <xdr:nvSpPr>
        <xdr:cNvPr id="89" name="n_2mainValue有形固定資産減価償却率">
          <a:extLst>
            <a:ext uri="{FF2B5EF4-FFF2-40B4-BE49-F238E27FC236}">
              <a16:creationId xmlns:a16="http://schemas.microsoft.com/office/drawing/2014/main" id="{273B4453-8794-41F2-9978-8A72FBC2FC05}"/>
            </a:ext>
          </a:extLst>
        </xdr:cNvPr>
        <xdr:cNvSpPr txBox="1"/>
      </xdr:nvSpPr>
      <xdr:spPr>
        <a:xfrm>
          <a:off x="3086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2BDCCCD3-6604-4DA9-BF10-1CDB9A741A6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E0B1070F-BE55-4D6E-84FE-462D5876ED1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9C0BB378-65E4-40EA-89EF-DFAB19D3AD57}"/>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ACD19C0F-416B-44DF-96EB-EB9E51ABE46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1DCE8BFC-B631-4801-A363-F0682978752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B1D469CC-5B15-4775-A2CD-073423AFCA5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508C739C-F19A-4A72-8ADF-8FBA9B827A5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5A87B274-039A-4F2D-A275-DA787EC970A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865F9A7D-1822-471D-AF42-F4AC5CCA654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A7E77935-7FA7-45B2-8A02-D782DA1BC42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23AD6D10-DE96-4B4A-AED1-21EDA1FA768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68120FAC-30BD-4685-8A5C-7DECED9271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7A45E783-B164-422A-9788-FB0CA33124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１．３ポイント上回る５．４年となった。これは平成２６・２７年度に実施した統合小学校及び統合中学校の建設工事等により地方債残高が増加したことが要因である。今後は地方債の新規発行抑制や、継続事業の見直しにより町の将来的な財政負担の軽減を図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FDB77AC8-A0F0-41F8-B7D9-F94189D111E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39DCC53A-0F41-4D3E-9563-21A11D4E71F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172E4234-5A4E-4258-A390-ADFE615F5F4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8EA06FBB-8E5C-4D04-B0CF-B054D260D13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55797111-78C4-4ACB-B5B1-FC7619694C0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06802DDC-7B3E-4872-A648-CCA73F46C6FA}"/>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27B9B5B1-D3C0-490C-9CBA-4444964BBF7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C53794C5-5F77-49A0-B5C6-73B5D021B985}"/>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4057EB6-C3B9-4C47-BD12-1DE17DF6A7B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9E92383E-000F-49B5-9CA8-6971AB43A487}"/>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F9967EE5-79E4-4999-A8A7-D1D74D2A97E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181C4039-D07D-4F53-99B8-39DF9BB3782A}"/>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9CCF9229-1BDA-4D14-9041-3B1A7685FB5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C9B2E488-3A3A-47AA-A821-96E3585AB8F2}"/>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6251DAF5-82F0-4A31-8038-6D80A5DEC27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6FCCA4FD-9B27-40B9-87B8-7B070FA94B17}"/>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A3E9338E-863F-4F25-9242-D823706068B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5BB17C4A-B807-42E5-A40B-CD23DFC2393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a:extLst>
            <a:ext uri="{FF2B5EF4-FFF2-40B4-BE49-F238E27FC236}">
              <a16:creationId xmlns:a16="http://schemas.microsoft.com/office/drawing/2014/main" id="{ACDB2B97-094F-42BC-A4A5-A222A023F071}"/>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a:extLst>
            <a:ext uri="{FF2B5EF4-FFF2-40B4-BE49-F238E27FC236}">
              <a16:creationId xmlns:a16="http://schemas.microsoft.com/office/drawing/2014/main" id="{560F1175-0E42-4B26-8EB8-01C896FE6651}"/>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3" name="債務償還可能年数平均値テキスト">
          <a:extLst>
            <a:ext uri="{FF2B5EF4-FFF2-40B4-BE49-F238E27FC236}">
              <a16:creationId xmlns:a16="http://schemas.microsoft.com/office/drawing/2014/main" id="{307D9DD1-B0AD-45F2-A5C2-58242B69FFD1}"/>
            </a:ext>
          </a:extLst>
        </xdr:cNvPr>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a:extLst>
            <a:ext uri="{FF2B5EF4-FFF2-40B4-BE49-F238E27FC236}">
              <a16:creationId xmlns:a16="http://schemas.microsoft.com/office/drawing/2014/main" id="{C19CABD9-C476-4041-9C3B-D1778C99F571}"/>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A1FA1778-FA0E-4863-9195-92D3AA94B87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C4646499-4455-44A4-BC7C-E976360A6D7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CBBB487-5FA6-4068-9019-D77A65DE379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49583F91-0F40-434D-A9E5-2ED417CD2FE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E9BCD1E-B131-4B03-9AD7-9BFC05F398D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楕円 129">
          <a:extLst>
            <a:ext uri="{FF2B5EF4-FFF2-40B4-BE49-F238E27FC236}">
              <a16:creationId xmlns:a16="http://schemas.microsoft.com/office/drawing/2014/main" id="{6F5BB040-9196-42B5-BEAB-56CFC28CFE9D}"/>
            </a:ext>
          </a:extLst>
        </xdr:cNvPr>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161519</xdr:rowOff>
    </xdr:from>
    <xdr:ext cx="340478" cy="259045"/>
    <xdr:sp macro="" textlink="">
      <xdr:nvSpPr>
        <xdr:cNvPr id="131" name="債務償還可能年数該当値テキスト">
          <a:extLst>
            <a:ext uri="{FF2B5EF4-FFF2-40B4-BE49-F238E27FC236}">
              <a16:creationId xmlns:a16="http://schemas.microsoft.com/office/drawing/2014/main" id="{7E5BEDD2-D4A2-413A-A886-C174CC0E96E8}"/>
            </a:ext>
          </a:extLst>
        </xdr:cNvPr>
        <xdr:cNvSpPr txBox="1"/>
      </xdr:nvSpPr>
      <xdr:spPr>
        <a:xfrm>
          <a:off x="14846300" y="5905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85AE6340-0750-45BF-B8BC-9F81126576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C8BE254A-E19F-4B04-815C-BD4299EA12A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6592480B-0A6B-4DBF-AF62-9FE1B1951BC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31BA64B0-BA55-497A-B4C2-274585DA0DF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B96D5A3B-0D14-477E-A60B-DCB1FAEDB1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F268D1A9-AB82-423F-92BE-F861F527DF7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A7410F-91C4-4869-A098-03F3D9B2A0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99D2B2-85E9-4135-BB2D-7F2BA57284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8F4640-4104-4E31-8D63-B9F08702F1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BB6CC6-94BD-4E9C-88FC-76C792374E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5BD3EA-BB8A-4B67-9495-6EAE93ED17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BFB103-6B8F-4D10-AFB9-5D3B438839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0A34DB-F0FF-41A8-8CA8-9E3F88160A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C946CF-95DA-461F-A9E3-DA5FEF18AF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2019AC-AFB1-4D09-AD3D-4F342BEFF3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A8E132-D866-405E-A32B-9C3EAE5B6F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7,361
7,324
234.14
6,807,153
6,535,264
216,757
4,111,791
7,707,662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38792E-E209-444C-BA24-8E190250DE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EE14A0-A4B0-487B-8DB0-AAD543C49E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9F6EC7-1678-4146-85B8-419E86E09A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621702-B69F-48B0-80BB-E414D64635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A635A4-E23F-42D1-A85C-3C5A07FB84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E27513-EAD6-41C5-829F-B5C4C437374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ED2190-E514-4369-B3D1-1E5AD49F80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11311F-F7DA-4121-BC03-E8E090EAA4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CDF6C7-FB84-434E-8F7B-0CFEA28173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596DC8-B821-4DAB-B400-D36A143B78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8F94C2-278A-499A-BBE7-67E01A883E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855C1C-2AC0-469F-A28C-8113D2EFA1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BB388C-862E-4337-B21D-D909911C84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4D2CEB-C66C-49CD-9317-B3417C6A9D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60FB04-6DEF-42E9-952F-1F8E5E2876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1087D2-3716-425E-BC1C-AD3370C76F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6E51D0-70B8-4873-B409-6D8BF53E06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77E159-8B03-4CC0-BE1D-A960BCF300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37E4456-AEF8-43C5-A6B7-2335EFD2DA2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6A0DF9-2C0B-428B-8509-0C3ECE3D196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A228282-4662-4503-8AFD-7DB2ACDB42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0B65B50-6823-45F9-A66C-D99636DB91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6BF9A7F-A39E-4AC8-BDD2-0CB647748C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8D92158-345B-467C-8460-428ECDBB73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D14C683-6281-41E2-A43A-731C7CAA4B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066B01C-3E86-432B-BEC4-0344EF7B40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E470F70-9D13-4BBA-A036-84D17C35E2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A043666-F379-4088-887C-2544EA2927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799A36C-961D-41E0-B602-B604A0EACD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6BABECE-2F51-4BBE-82CB-0C580D92D82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39D18B5-ACB4-49C7-94CD-794D3D1A6BC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BFEF709-BFF2-465F-8DED-78DFCACBDCC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C2ADFA4-519A-439D-A6B9-C9A7543FB1A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D4AABE9-40BF-412E-98F3-E11C380F22A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443A860-6364-4A09-B8B5-E060F2F7C63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3C3791E6-77EC-4F91-8695-0DA57B0C98D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0AB3BF2-C4AC-4A8C-A5D8-03E63ED2DC0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E3ADC21-F70F-42B4-9E92-808AD9E8131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247549D-4CB6-40A9-BF76-2A21CADED36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C0DBE1E-4D3D-4731-B6C4-6ED1CE5EC1F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F2C1D69-0B96-460E-B8EF-EA34C66AFE3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5BB995C-0F5C-4D5D-9582-EF9CE7411A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EE85973-F306-4BB9-8D0B-230D7CD8FAD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E6FFFCA-C1F3-4B66-9BA8-15F42F0AA0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4B052429-D5CA-4794-A6B6-0898B054D865}"/>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F9073A41-2B6D-4422-A4D0-5E6589AB4256}"/>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058E0860-F3CE-4233-AC00-067D826F1109}"/>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FC8C23CF-D602-497B-8F0C-4F802B5CA647}"/>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291786DE-BE1E-4DE5-94F9-72BF21FAA273}"/>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a:extLst>
            <a:ext uri="{FF2B5EF4-FFF2-40B4-BE49-F238E27FC236}">
              <a16:creationId xmlns:a16="http://schemas.microsoft.com/office/drawing/2014/main" id="{50057A0A-E11B-4BF8-8418-5764F1E5CDAF}"/>
            </a:ext>
          </a:extLst>
        </xdr:cNvPr>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8F9E28E1-11CA-4769-B091-BD9F6DADD584}"/>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A71514B9-3C77-412B-A0CA-AFE48BF161FC}"/>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95B6901D-3428-41FC-AF78-6BEEBBD17321}"/>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C305801-71E4-4D18-8637-0754AF5935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5A1C2F8-B2D5-4B03-A4EA-367CB9EF39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DBA9991-9B95-4B65-9E51-291D3BA150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039C1C-AB38-4829-8A0A-BA9AEE28A2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3562BE-CA46-4488-8701-91B09CAB7C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80645</xdr:rowOff>
    </xdr:from>
    <xdr:to>
      <xdr:col>24</xdr:col>
      <xdr:colOff>114300</xdr:colOff>
      <xdr:row>41</xdr:row>
      <xdr:rowOff>10795</xdr:rowOff>
    </xdr:to>
    <xdr:sp macro="" textlink="">
      <xdr:nvSpPr>
        <xdr:cNvPr id="70" name="楕円 69">
          <a:extLst>
            <a:ext uri="{FF2B5EF4-FFF2-40B4-BE49-F238E27FC236}">
              <a16:creationId xmlns:a16="http://schemas.microsoft.com/office/drawing/2014/main" id="{6601A6B5-BEB3-4B9D-A234-17A4C9E17D9C}"/>
            </a:ext>
          </a:extLst>
        </xdr:cNvPr>
        <xdr:cNvSpPr/>
      </xdr:nvSpPr>
      <xdr:spPr>
        <a:xfrm>
          <a:off x="4584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167022</xdr:rowOff>
    </xdr:from>
    <xdr:ext cx="405111" cy="259045"/>
    <xdr:sp macro="" textlink="">
      <xdr:nvSpPr>
        <xdr:cNvPr id="71" name="【道路】&#10;有形固定資産減価償却率該当値テキスト">
          <a:extLst>
            <a:ext uri="{FF2B5EF4-FFF2-40B4-BE49-F238E27FC236}">
              <a16:creationId xmlns:a16="http://schemas.microsoft.com/office/drawing/2014/main" id="{175D9191-9F5B-412E-8181-F80BFABFB85A}"/>
            </a:ext>
          </a:extLst>
        </xdr:cNvPr>
        <xdr:cNvSpPr txBox="1"/>
      </xdr:nvSpPr>
      <xdr:spPr>
        <a:xfrm>
          <a:off x="4673600" y="685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31115</xdr:rowOff>
    </xdr:from>
    <xdr:to>
      <xdr:col>20</xdr:col>
      <xdr:colOff>38100</xdr:colOff>
      <xdr:row>41</xdr:row>
      <xdr:rowOff>132715</xdr:rowOff>
    </xdr:to>
    <xdr:sp macro="" textlink="">
      <xdr:nvSpPr>
        <xdr:cNvPr id="72" name="楕円 71">
          <a:extLst>
            <a:ext uri="{FF2B5EF4-FFF2-40B4-BE49-F238E27FC236}">
              <a16:creationId xmlns:a16="http://schemas.microsoft.com/office/drawing/2014/main" id="{0668B15B-C709-4491-8D3C-2156183A23B9}"/>
            </a:ext>
          </a:extLst>
        </xdr:cNvPr>
        <xdr:cNvSpPr/>
      </xdr:nvSpPr>
      <xdr:spPr>
        <a:xfrm>
          <a:off x="3746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131445</xdr:rowOff>
    </xdr:from>
    <xdr:to>
      <xdr:col>24</xdr:col>
      <xdr:colOff>63500</xdr:colOff>
      <xdr:row>41</xdr:row>
      <xdr:rowOff>81915</xdr:rowOff>
    </xdr:to>
    <xdr:cxnSp macro="">
      <xdr:nvCxnSpPr>
        <xdr:cNvPr id="73" name="直線コネクタ 72">
          <a:extLst>
            <a:ext uri="{FF2B5EF4-FFF2-40B4-BE49-F238E27FC236}">
              <a16:creationId xmlns:a16="http://schemas.microsoft.com/office/drawing/2014/main" id="{43741834-7FDD-4812-9F49-399FCDB4A7C5}"/>
            </a:ext>
          </a:extLst>
        </xdr:cNvPr>
        <xdr:cNvCxnSpPr/>
      </xdr:nvCxnSpPr>
      <xdr:spPr>
        <a:xfrm flipV="1">
          <a:off x="3797300" y="6989445"/>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156845</xdr:rowOff>
    </xdr:from>
    <xdr:to>
      <xdr:col>15</xdr:col>
      <xdr:colOff>101600</xdr:colOff>
      <xdr:row>42</xdr:row>
      <xdr:rowOff>86995</xdr:rowOff>
    </xdr:to>
    <xdr:sp macro="" textlink="">
      <xdr:nvSpPr>
        <xdr:cNvPr id="74" name="楕円 73">
          <a:extLst>
            <a:ext uri="{FF2B5EF4-FFF2-40B4-BE49-F238E27FC236}">
              <a16:creationId xmlns:a16="http://schemas.microsoft.com/office/drawing/2014/main" id="{962BCA26-DFB5-49C5-8728-EC74B5D0B1F8}"/>
            </a:ext>
          </a:extLst>
        </xdr:cNvPr>
        <xdr:cNvSpPr/>
      </xdr:nvSpPr>
      <xdr:spPr>
        <a:xfrm>
          <a:off x="2857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81915</xdr:rowOff>
    </xdr:from>
    <xdr:to>
      <xdr:col>19</xdr:col>
      <xdr:colOff>177800</xdr:colOff>
      <xdr:row>42</xdr:row>
      <xdr:rowOff>36195</xdr:rowOff>
    </xdr:to>
    <xdr:cxnSp macro="">
      <xdr:nvCxnSpPr>
        <xdr:cNvPr id="75" name="直線コネクタ 74">
          <a:extLst>
            <a:ext uri="{FF2B5EF4-FFF2-40B4-BE49-F238E27FC236}">
              <a16:creationId xmlns:a16="http://schemas.microsoft.com/office/drawing/2014/main" id="{C0ABDBD0-ACC2-4855-8EBA-7E8864C5E808}"/>
            </a:ext>
          </a:extLst>
        </xdr:cNvPr>
        <xdr:cNvCxnSpPr/>
      </xdr:nvCxnSpPr>
      <xdr:spPr>
        <a:xfrm flipV="1">
          <a:off x="2908300" y="71113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a:extLst>
            <a:ext uri="{FF2B5EF4-FFF2-40B4-BE49-F238E27FC236}">
              <a16:creationId xmlns:a16="http://schemas.microsoft.com/office/drawing/2014/main" id="{847CC3EF-3522-4BCF-8BDA-FCB13411CF2C}"/>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a:extLst>
            <a:ext uri="{FF2B5EF4-FFF2-40B4-BE49-F238E27FC236}">
              <a16:creationId xmlns:a16="http://schemas.microsoft.com/office/drawing/2014/main" id="{F666F174-F93D-4234-9064-5058CED93F71}"/>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123842</xdr:rowOff>
    </xdr:from>
    <xdr:ext cx="405111" cy="259045"/>
    <xdr:sp macro="" textlink="">
      <xdr:nvSpPr>
        <xdr:cNvPr id="78" name="n_1mainValue【道路】&#10;有形固定資産減価償却率">
          <a:extLst>
            <a:ext uri="{FF2B5EF4-FFF2-40B4-BE49-F238E27FC236}">
              <a16:creationId xmlns:a16="http://schemas.microsoft.com/office/drawing/2014/main" id="{EAFB589D-F44D-49F0-AE02-42EE819E463A}"/>
            </a:ext>
          </a:extLst>
        </xdr:cNvPr>
        <xdr:cNvSpPr txBox="1"/>
      </xdr:nvSpPr>
      <xdr:spPr>
        <a:xfrm>
          <a:off x="35820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78122</xdr:rowOff>
    </xdr:from>
    <xdr:ext cx="405111" cy="259045"/>
    <xdr:sp macro="" textlink="">
      <xdr:nvSpPr>
        <xdr:cNvPr id="79" name="n_2mainValue【道路】&#10;有形固定資産減価償却率">
          <a:extLst>
            <a:ext uri="{FF2B5EF4-FFF2-40B4-BE49-F238E27FC236}">
              <a16:creationId xmlns:a16="http://schemas.microsoft.com/office/drawing/2014/main" id="{198ACE62-E295-429E-8513-AB2D6BAA1E75}"/>
            </a:ext>
          </a:extLst>
        </xdr:cNvPr>
        <xdr:cNvSpPr txBox="1"/>
      </xdr:nvSpPr>
      <xdr:spPr>
        <a:xfrm>
          <a:off x="2705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9E7FAC79-7217-4D09-8A65-7DE885E9B0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5A39D64-0EB6-44C8-B520-4BB96D8A26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B29F4ECA-C0D0-45EC-955C-F893F9F677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E8BF211D-E359-472F-920B-85C4AE72BB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44836DEB-CE06-45FF-BC1D-84BA0FAC9A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963B44C-FBD0-4937-A78C-23012F10AE2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F0D9D429-986B-4DDF-AAB9-F871E90236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14FDF44D-474F-4C8D-95AB-D91EED356E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D6ECC005-615D-49A3-AFDF-67B1FF3CEC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6F905B73-1466-4A54-8012-351323454E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B660BAFD-26FA-4A44-9CB7-1B1BAA211BA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E286B03-1DFF-4634-850D-A0E7CA36E3F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1299E9CC-0987-4491-BFF4-06E9A3307C0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24541C58-4B63-4445-8E09-A62DED2FB3A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57B8F1ED-5223-41C5-B2F2-8ED6DAD3965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9E564C17-97A3-4D31-B3F5-F460EF32934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E37F6973-5D92-45A1-ACFB-9F2FC0B4A17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92EACF8B-1F6B-4010-92FD-A5FA261939E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82080CC1-549F-4F89-90FC-5A34ADDFBC8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a:extLst>
            <a:ext uri="{FF2B5EF4-FFF2-40B4-BE49-F238E27FC236}">
              <a16:creationId xmlns:a16="http://schemas.microsoft.com/office/drawing/2014/main" id="{5861E510-9067-49C6-A5E7-AE81602FF486}"/>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A4371248-4139-4AFA-A3DD-BF6E1857279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62AA4748-322E-4297-AC39-A844B8484C8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4F4E3CE-F99C-4CD0-B9F2-2B0231D997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CD44303C-3FB6-4F55-B71C-C13965FA075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728019C0-4E37-4F9A-8A8A-41E8DC3D64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a:extLst>
            <a:ext uri="{FF2B5EF4-FFF2-40B4-BE49-F238E27FC236}">
              <a16:creationId xmlns:a16="http://schemas.microsoft.com/office/drawing/2014/main" id="{D4EE48DA-A831-46E5-8210-6B6BF82CAB3F}"/>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a:extLst>
            <a:ext uri="{FF2B5EF4-FFF2-40B4-BE49-F238E27FC236}">
              <a16:creationId xmlns:a16="http://schemas.microsoft.com/office/drawing/2014/main" id="{A932B392-6B53-48A8-B838-A4E24BEB8795}"/>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a:extLst>
            <a:ext uri="{FF2B5EF4-FFF2-40B4-BE49-F238E27FC236}">
              <a16:creationId xmlns:a16="http://schemas.microsoft.com/office/drawing/2014/main" id="{1285FF50-C478-40BE-AA7E-1C9E26DD97E0}"/>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a:extLst>
            <a:ext uri="{FF2B5EF4-FFF2-40B4-BE49-F238E27FC236}">
              <a16:creationId xmlns:a16="http://schemas.microsoft.com/office/drawing/2014/main" id="{9DC10259-EBD6-4474-9C78-552EFE1E82F2}"/>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a:extLst>
            <a:ext uri="{FF2B5EF4-FFF2-40B4-BE49-F238E27FC236}">
              <a16:creationId xmlns:a16="http://schemas.microsoft.com/office/drawing/2014/main" id="{A79C36DC-A1FB-42EB-815F-643C9796B4AC}"/>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a:extLst>
            <a:ext uri="{FF2B5EF4-FFF2-40B4-BE49-F238E27FC236}">
              <a16:creationId xmlns:a16="http://schemas.microsoft.com/office/drawing/2014/main" id="{9EEE75BA-6E91-400C-B5DA-7DD8D15593EA}"/>
            </a:ext>
          </a:extLst>
        </xdr:cNvPr>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a:extLst>
            <a:ext uri="{FF2B5EF4-FFF2-40B4-BE49-F238E27FC236}">
              <a16:creationId xmlns:a16="http://schemas.microsoft.com/office/drawing/2014/main" id="{A7B0DC62-B27F-4408-AFCB-3C468E33E326}"/>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a:extLst>
            <a:ext uri="{FF2B5EF4-FFF2-40B4-BE49-F238E27FC236}">
              <a16:creationId xmlns:a16="http://schemas.microsoft.com/office/drawing/2014/main" id="{00FD3D6F-D01A-479A-AD37-C86FE525369E}"/>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a:extLst>
            <a:ext uri="{FF2B5EF4-FFF2-40B4-BE49-F238E27FC236}">
              <a16:creationId xmlns:a16="http://schemas.microsoft.com/office/drawing/2014/main" id="{1E1CB3DF-5A41-4EDF-B1B4-65C83E19ABDD}"/>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4B73D29-63A9-48F7-8C4A-9D733F7865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90050A3-6462-43B3-9A45-3951C9CA00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4427EB3-4999-436E-8444-3B75730D0E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F4A0DF4-2DF2-43DF-952B-C392B9F0BF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0CD3C14-9372-49B5-BFFE-EDE02D45AF8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152371</xdr:rowOff>
    </xdr:from>
    <xdr:to>
      <xdr:col>55</xdr:col>
      <xdr:colOff>50800</xdr:colOff>
      <xdr:row>41</xdr:row>
      <xdr:rowOff>82521</xdr:rowOff>
    </xdr:to>
    <xdr:sp macro="" textlink="">
      <xdr:nvSpPr>
        <xdr:cNvPr id="119" name="楕円 118">
          <a:extLst>
            <a:ext uri="{FF2B5EF4-FFF2-40B4-BE49-F238E27FC236}">
              <a16:creationId xmlns:a16="http://schemas.microsoft.com/office/drawing/2014/main" id="{B35E4466-8228-4A6D-AD60-40C87B300116}"/>
            </a:ext>
          </a:extLst>
        </xdr:cNvPr>
        <xdr:cNvSpPr/>
      </xdr:nvSpPr>
      <xdr:spPr>
        <a:xfrm>
          <a:off x="10426700" y="70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130798</xdr:rowOff>
    </xdr:from>
    <xdr:ext cx="534377" cy="259045"/>
    <xdr:sp macro="" textlink="">
      <xdr:nvSpPr>
        <xdr:cNvPr id="120" name="【道路】&#10;一人当たり延長該当値テキスト">
          <a:extLst>
            <a:ext uri="{FF2B5EF4-FFF2-40B4-BE49-F238E27FC236}">
              <a16:creationId xmlns:a16="http://schemas.microsoft.com/office/drawing/2014/main" id="{A9092879-249D-40E5-86FB-47645138E6AE}"/>
            </a:ext>
          </a:extLst>
        </xdr:cNvPr>
        <xdr:cNvSpPr txBox="1"/>
      </xdr:nvSpPr>
      <xdr:spPr>
        <a:xfrm>
          <a:off x="10515600" y="69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157433</xdr:rowOff>
    </xdr:from>
    <xdr:to>
      <xdr:col>50</xdr:col>
      <xdr:colOff>165100</xdr:colOff>
      <xdr:row>41</xdr:row>
      <xdr:rowOff>87583</xdr:rowOff>
    </xdr:to>
    <xdr:sp macro="" textlink="">
      <xdr:nvSpPr>
        <xdr:cNvPr id="121" name="楕円 120">
          <a:extLst>
            <a:ext uri="{FF2B5EF4-FFF2-40B4-BE49-F238E27FC236}">
              <a16:creationId xmlns:a16="http://schemas.microsoft.com/office/drawing/2014/main" id="{E47DD498-9092-4D52-995E-55D403AEE18A}"/>
            </a:ext>
          </a:extLst>
        </xdr:cNvPr>
        <xdr:cNvSpPr/>
      </xdr:nvSpPr>
      <xdr:spPr>
        <a:xfrm>
          <a:off x="9588500" y="701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31721</xdr:rowOff>
    </xdr:from>
    <xdr:to>
      <xdr:col>55</xdr:col>
      <xdr:colOff>0</xdr:colOff>
      <xdr:row>41</xdr:row>
      <xdr:rowOff>36783</xdr:rowOff>
    </xdr:to>
    <xdr:cxnSp macro="">
      <xdr:nvCxnSpPr>
        <xdr:cNvPr id="122" name="直線コネクタ 121">
          <a:extLst>
            <a:ext uri="{FF2B5EF4-FFF2-40B4-BE49-F238E27FC236}">
              <a16:creationId xmlns:a16="http://schemas.microsoft.com/office/drawing/2014/main" id="{18E86F72-F7D5-4BA9-83F7-EB297A471A36}"/>
            </a:ext>
          </a:extLst>
        </xdr:cNvPr>
        <xdr:cNvCxnSpPr/>
      </xdr:nvCxnSpPr>
      <xdr:spPr>
        <a:xfrm flipV="1">
          <a:off x="9639300" y="7061171"/>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161896</xdr:rowOff>
    </xdr:from>
    <xdr:to>
      <xdr:col>46</xdr:col>
      <xdr:colOff>38100</xdr:colOff>
      <xdr:row>41</xdr:row>
      <xdr:rowOff>92046</xdr:rowOff>
    </xdr:to>
    <xdr:sp macro="" textlink="">
      <xdr:nvSpPr>
        <xdr:cNvPr id="123" name="楕円 122">
          <a:extLst>
            <a:ext uri="{FF2B5EF4-FFF2-40B4-BE49-F238E27FC236}">
              <a16:creationId xmlns:a16="http://schemas.microsoft.com/office/drawing/2014/main" id="{7F8F8E06-9468-49DF-A26A-141D4FB1D0C8}"/>
            </a:ext>
          </a:extLst>
        </xdr:cNvPr>
        <xdr:cNvSpPr/>
      </xdr:nvSpPr>
      <xdr:spPr>
        <a:xfrm>
          <a:off x="8699500" y="70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36783</xdr:rowOff>
    </xdr:from>
    <xdr:to>
      <xdr:col>50</xdr:col>
      <xdr:colOff>114300</xdr:colOff>
      <xdr:row>41</xdr:row>
      <xdr:rowOff>41246</xdr:rowOff>
    </xdr:to>
    <xdr:cxnSp macro="">
      <xdr:nvCxnSpPr>
        <xdr:cNvPr id="124" name="直線コネクタ 123">
          <a:extLst>
            <a:ext uri="{FF2B5EF4-FFF2-40B4-BE49-F238E27FC236}">
              <a16:creationId xmlns:a16="http://schemas.microsoft.com/office/drawing/2014/main" id="{C92D32B0-9181-438E-92BA-850D38B55F5E}"/>
            </a:ext>
          </a:extLst>
        </xdr:cNvPr>
        <xdr:cNvCxnSpPr/>
      </xdr:nvCxnSpPr>
      <xdr:spPr>
        <a:xfrm flipV="1">
          <a:off x="8750300" y="7066233"/>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a:extLst>
            <a:ext uri="{FF2B5EF4-FFF2-40B4-BE49-F238E27FC236}">
              <a16:creationId xmlns:a16="http://schemas.microsoft.com/office/drawing/2014/main" id="{89F1CBE4-7A55-4EEC-BDDC-3CAB3A5CB3BD}"/>
            </a:ext>
          </a:extLst>
        </xdr:cNvPr>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a:extLst>
            <a:ext uri="{FF2B5EF4-FFF2-40B4-BE49-F238E27FC236}">
              <a16:creationId xmlns:a16="http://schemas.microsoft.com/office/drawing/2014/main" id="{C3C692E3-0ECC-478C-B200-03C947F0EE8F}"/>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78710</xdr:rowOff>
    </xdr:from>
    <xdr:ext cx="534377" cy="259045"/>
    <xdr:sp macro="" textlink="">
      <xdr:nvSpPr>
        <xdr:cNvPr id="127" name="n_1mainValue【道路】&#10;一人当たり延長">
          <a:extLst>
            <a:ext uri="{FF2B5EF4-FFF2-40B4-BE49-F238E27FC236}">
              <a16:creationId xmlns:a16="http://schemas.microsoft.com/office/drawing/2014/main" id="{46BB297E-959A-4F4B-8F7D-732F9E152B86}"/>
            </a:ext>
          </a:extLst>
        </xdr:cNvPr>
        <xdr:cNvSpPr txBox="1"/>
      </xdr:nvSpPr>
      <xdr:spPr>
        <a:xfrm>
          <a:off x="9359411" y="710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83173</xdr:rowOff>
    </xdr:from>
    <xdr:ext cx="534377" cy="259045"/>
    <xdr:sp macro="" textlink="">
      <xdr:nvSpPr>
        <xdr:cNvPr id="128" name="n_2mainValue【道路】&#10;一人当たり延長">
          <a:extLst>
            <a:ext uri="{FF2B5EF4-FFF2-40B4-BE49-F238E27FC236}">
              <a16:creationId xmlns:a16="http://schemas.microsoft.com/office/drawing/2014/main" id="{AF669075-8355-44A6-9D8D-AC8369A1BE42}"/>
            </a:ext>
          </a:extLst>
        </xdr:cNvPr>
        <xdr:cNvSpPr txBox="1"/>
      </xdr:nvSpPr>
      <xdr:spPr>
        <a:xfrm>
          <a:off x="8483111" y="71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6A2BF59E-77E2-48F4-AD7A-72FDC5DAF9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B1051386-A1F0-43AB-BA25-9E0691C8D71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2BDF566E-C24A-48F0-810E-C0694425C5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2D0C34EA-FE2A-4021-B9DF-B06BB55C8F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AA17E98A-6F72-42F8-A990-6907317083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1187A0B6-FD71-4940-AEB0-A656E7B5FC6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BA7B39C0-0CA3-415D-A31C-E27998CEE9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10E45353-C5F8-453A-BA53-96A0EB7429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7BCA5581-7150-4E65-8C44-CC30A423BD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527640A5-3B1D-431B-9D9B-65A732884A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DE9F647B-4F85-40E6-A07C-3CB007B0083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A7569CEF-DFAD-4CA4-901F-3BA4591C4F7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BC5687FB-AEA2-46EC-8EA4-DB76DB52AC6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5F802087-318C-4A14-9E7D-52898631247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DF4BC964-B421-47D1-B91D-F00B1525714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BDEBE7C1-9A6E-4E37-A4B2-9C9FF20B5A1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AA72E851-F8B3-4FF9-BE75-1EB2E7BBE7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C78E63DA-372C-4E64-AAF0-42672CE1EA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A914959A-33E0-46D1-A433-AC5720F2DC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33D9671E-478C-40B2-A349-A1A3DFD2B33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6CC716A5-2011-47D6-ADE5-5057CD48A5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A1FDFEED-5C33-40D4-88D2-49C1797CDF2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7452ABA7-5409-47D1-8A58-BFA081D7AD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B7A4236A-4B0D-4ED1-B734-5B1AD3ACF3A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8C33840B-E085-4407-98E0-41E6751EAE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a:extLst>
            <a:ext uri="{FF2B5EF4-FFF2-40B4-BE49-F238E27FC236}">
              <a16:creationId xmlns:a16="http://schemas.microsoft.com/office/drawing/2014/main" id="{A8EA1890-75A9-4F22-B3CF-4077C6668382}"/>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6AD857FE-0EF1-4815-85C5-BF7164666106}"/>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a:extLst>
            <a:ext uri="{FF2B5EF4-FFF2-40B4-BE49-F238E27FC236}">
              <a16:creationId xmlns:a16="http://schemas.microsoft.com/office/drawing/2014/main" id="{1788DF99-73C3-4185-BA2B-B3F5E93C1235}"/>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924ACC52-384A-40D4-A604-5BD14BD5AEAB}"/>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a:extLst>
            <a:ext uri="{FF2B5EF4-FFF2-40B4-BE49-F238E27FC236}">
              <a16:creationId xmlns:a16="http://schemas.microsoft.com/office/drawing/2014/main" id="{89024124-2978-49B4-9B76-9A5CFA4BC9C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7F99ACC6-E41D-4452-979D-79FA8FEF1C84}"/>
            </a:ext>
          </a:extLst>
        </xdr:cNvPr>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a:extLst>
            <a:ext uri="{FF2B5EF4-FFF2-40B4-BE49-F238E27FC236}">
              <a16:creationId xmlns:a16="http://schemas.microsoft.com/office/drawing/2014/main" id="{A7D494E1-B041-4C8E-830D-33BCAB2368C0}"/>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a:extLst>
            <a:ext uri="{FF2B5EF4-FFF2-40B4-BE49-F238E27FC236}">
              <a16:creationId xmlns:a16="http://schemas.microsoft.com/office/drawing/2014/main" id="{38A4E8A8-1F5E-403E-AB53-E601DE31DDBA}"/>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a:extLst>
            <a:ext uri="{FF2B5EF4-FFF2-40B4-BE49-F238E27FC236}">
              <a16:creationId xmlns:a16="http://schemas.microsoft.com/office/drawing/2014/main" id="{34BC74DD-98AB-41E0-ADE0-92CC62FB54D4}"/>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F0841A27-2F65-40B2-BED5-9ABB812B4A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B9ECF9AF-5ED0-40E8-B8E1-88AE6D3BAD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86109CA-9279-4387-93BF-D47F7D90C1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F04A583-BEC1-41BE-9E5B-1571FD1D6E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6315A1B-CB40-4D21-B854-BE8F65F5F7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8" name="楕円 167">
          <a:extLst>
            <a:ext uri="{FF2B5EF4-FFF2-40B4-BE49-F238E27FC236}">
              <a16:creationId xmlns:a16="http://schemas.microsoft.com/office/drawing/2014/main" id="{AD02A91D-A58E-4CE7-980E-8E2B002CCB66}"/>
            </a:ext>
          </a:extLst>
        </xdr:cNvPr>
        <xdr:cNvSpPr/>
      </xdr:nvSpPr>
      <xdr:spPr>
        <a:xfrm>
          <a:off x="4584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73314</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7430BA69-58A3-49A3-88F6-18F9D2A0B8DA}"/>
            </a:ext>
          </a:extLst>
        </xdr:cNvPr>
        <xdr:cNvSpPr txBox="1"/>
      </xdr:nvSpPr>
      <xdr:spPr>
        <a:xfrm>
          <a:off x="4673600" y="100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70" name="楕円 169">
          <a:extLst>
            <a:ext uri="{FF2B5EF4-FFF2-40B4-BE49-F238E27FC236}">
              <a16:creationId xmlns:a16="http://schemas.microsoft.com/office/drawing/2014/main" id="{E65A780A-FC27-44BB-B69E-D40F6E5877E7}"/>
            </a:ext>
          </a:extLst>
        </xdr:cNvPr>
        <xdr:cNvSpPr/>
      </xdr:nvSpPr>
      <xdr:spPr>
        <a:xfrm>
          <a:off x="3746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128996</xdr:rowOff>
    </xdr:to>
    <xdr:cxnSp macro="">
      <xdr:nvCxnSpPr>
        <xdr:cNvPr id="171" name="直線コネクタ 170">
          <a:extLst>
            <a:ext uri="{FF2B5EF4-FFF2-40B4-BE49-F238E27FC236}">
              <a16:creationId xmlns:a16="http://schemas.microsoft.com/office/drawing/2014/main" id="{20625413-BF95-4446-AC46-4B113A84335C}"/>
            </a:ext>
          </a:extLst>
        </xdr:cNvPr>
        <xdr:cNvCxnSpPr/>
      </xdr:nvCxnSpPr>
      <xdr:spPr>
        <a:xfrm flipV="1">
          <a:off x="3797300" y="102167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72" name="楕円 171">
          <a:extLst>
            <a:ext uri="{FF2B5EF4-FFF2-40B4-BE49-F238E27FC236}">
              <a16:creationId xmlns:a16="http://schemas.microsoft.com/office/drawing/2014/main" id="{065C2830-437C-4433-A685-007EE18FC22B}"/>
            </a:ext>
          </a:extLst>
        </xdr:cNvPr>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59</xdr:row>
      <xdr:rowOff>158387</xdr:rowOff>
    </xdr:to>
    <xdr:cxnSp macro="">
      <xdr:nvCxnSpPr>
        <xdr:cNvPr id="173" name="直線コネクタ 172">
          <a:extLst>
            <a:ext uri="{FF2B5EF4-FFF2-40B4-BE49-F238E27FC236}">
              <a16:creationId xmlns:a16="http://schemas.microsoft.com/office/drawing/2014/main" id="{1F5D5BDF-7163-4B1F-8F06-F55C91B2C9FF}"/>
            </a:ext>
          </a:extLst>
        </xdr:cNvPr>
        <xdr:cNvCxnSpPr/>
      </xdr:nvCxnSpPr>
      <xdr:spPr>
        <a:xfrm flipV="1">
          <a:off x="2908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B908FC2E-2617-4731-8FBF-A669C59636D4}"/>
            </a:ext>
          </a:extLst>
        </xdr:cNvPr>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2678F1F0-BF4E-4515-A798-27DA6DCE26D7}"/>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24873</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11110921-701C-4DAF-99C9-2EB95626DD8A}"/>
            </a:ext>
          </a:extLst>
        </xdr:cNvPr>
        <xdr:cNvSpPr txBox="1"/>
      </xdr:nvSpPr>
      <xdr:spPr>
        <a:xfrm>
          <a:off x="3582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B0FC1F08-7FFB-467C-9310-187CF039868D}"/>
            </a:ext>
          </a:extLst>
        </xdr:cNvPr>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4DAA80BB-BFED-453F-BE30-FB2996F91CA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67F505DF-736E-40B0-973E-DFDC291F38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3ADCA832-539E-4F0C-9E02-BD43382D20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30DFC017-D00D-4595-93A8-DCA556773A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19200472-3C34-40B6-8FAB-55BC491601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A4BE5BAF-BAFE-4EFB-8AC3-B61AF865EBE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D8A2C24-52F5-4CE4-92CB-5C52F44D2E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9DEA9BC6-AF7A-4D22-8BDB-0144AA17E6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6788DCC4-457E-42DD-8649-3CF2012B95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5E7BFEEA-06D7-4A11-A3FB-65D3481A53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6C585B51-7D0C-4C87-B15C-7D6704A29D6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DD4C4195-016C-486B-8B34-DCD48A458D3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65C331A5-9336-422A-9A6B-2ED56147B2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a:extLst>
            <a:ext uri="{FF2B5EF4-FFF2-40B4-BE49-F238E27FC236}">
              <a16:creationId xmlns:a16="http://schemas.microsoft.com/office/drawing/2014/main" id="{FAB80022-44C3-4953-8194-270895979C2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F2700C9E-1D90-4DC5-9A6E-EA1C95EE153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a:extLst>
            <a:ext uri="{FF2B5EF4-FFF2-40B4-BE49-F238E27FC236}">
              <a16:creationId xmlns:a16="http://schemas.microsoft.com/office/drawing/2014/main" id="{DCB18097-A983-4CB7-9008-9C737359D38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337F711E-7144-43C2-A7EA-6DB1C3EDDC4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a:extLst>
            <a:ext uri="{FF2B5EF4-FFF2-40B4-BE49-F238E27FC236}">
              <a16:creationId xmlns:a16="http://schemas.microsoft.com/office/drawing/2014/main" id="{029ED513-219F-46B4-BED4-9C5581FDEBC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66C5E50F-2ADC-4E44-BFFD-4E3391A01B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70F410B0-ECEC-4D3F-9B76-9DD194EEBA7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9B886A8E-1BE7-4A21-915E-959A5B0D4C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a:extLst>
            <a:ext uri="{FF2B5EF4-FFF2-40B4-BE49-F238E27FC236}">
              <a16:creationId xmlns:a16="http://schemas.microsoft.com/office/drawing/2014/main" id="{FE463B7F-C17C-4BAA-BA60-CB2B48B91F80}"/>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CC4520A6-4BE0-4C3A-BF90-629E2F0E9DF5}"/>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a:extLst>
            <a:ext uri="{FF2B5EF4-FFF2-40B4-BE49-F238E27FC236}">
              <a16:creationId xmlns:a16="http://schemas.microsoft.com/office/drawing/2014/main" id="{2C1E1C87-453C-40D7-9C01-7B53DFFD5760}"/>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B050833D-C74F-4562-9940-44163AE7C17D}"/>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a:extLst>
            <a:ext uri="{FF2B5EF4-FFF2-40B4-BE49-F238E27FC236}">
              <a16:creationId xmlns:a16="http://schemas.microsoft.com/office/drawing/2014/main" id="{5A5166C7-6837-4CEE-9215-AA3F9736106F}"/>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8E24BF39-4CC1-4409-BEAB-D1F2CB362265}"/>
            </a:ext>
          </a:extLst>
        </xdr:cNvPr>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a:extLst>
            <a:ext uri="{FF2B5EF4-FFF2-40B4-BE49-F238E27FC236}">
              <a16:creationId xmlns:a16="http://schemas.microsoft.com/office/drawing/2014/main" id="{D4B18E65-6DC7-4414-8F07-AE771AEF8A21}"/>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a:extLst>
            <a:ext uri="{FF2B5EF4-FFF2-40B4-BE49-F238E27FC236}">
              <a16:creationId xmlns:a16="http://schemas.microsoft.com/office/drawing/2014/main" id="{9F83C4E8-3806-41E2-BDA5-70FCB908B75F}"/>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a:extLst>
            <a:ext uri="{FF2B5EF4-FFF2-40B4-BE49-F238E27FC236}">
              <a16:creationId xmlns:a16="http://schemas.microsoft.com/office/drawing/2014/main" id="{C48AF7A3-F0EF-4B36-83F9-C4C2ADD04918}"/>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2936B55-6001-4353-9202-CC3C5E31A9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92C38209-7615-4167-8C61-71EEFA5D564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B47E8476-27EF-4178-8768-EC6DB5C7C8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81505B86-B83B-4D50-B2CF-F543D20D48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24CD9FF4-0331-4402-B38C-7D3B2C26BC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79985</xdr:rowOff>
    </xdr:from>
    <xdr:to>
      <xdr:col>55</xdr:col>
      <xdr:colOff>50800</xdr:colOff>
      <xdr:row>63</xdr:row>
      <xdr:rowOff>10135</xdr:rowOff>
    </xdr:to>
    <xdr:sp macro="" textlink="">
      <xdr:nvSpPr>
        <xdr:cNvPr id="213" name="楕円 212">
          <a:extLst>
            <a:ext uri="{FF2B5EF4-FFF2-40B4-BE49-F238E27FC236}">
              <a16:creationId xmlns:a16="http://schemas.microsoft.com/office/drawing/2014/main" id="{19070134-B43D-4012-8449-37AFD2823890}"/>
            </a:ext>
          </a:extLst>
        </xdr:cNvPr>
        <xdr:cNvSpPr/>
      </xdr:nvSpPr>
      <xdr:spPr>
        <a:xfrm>
          <a:off x="10426700" y="107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58412</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2785D9CD-27A6-41F8-AA3F-ECF9062C259F}"/>
            </a:ext>
          </a:extLst>
        </xdr:cNvPr>
        <xdr:cNvSpPr txBox="1"/>
      </xdr:nvSpPr>
      <xdr:spPr>
        <a:xfrm>
          <a:off x="10515600" y="1068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84607</xdr:rowOff>
    </xdr:from>
    <xdr:to>
      <xdr:col>50</xdr:col>
      <xdr:colOff>165100</xdr:colOff>
      <xdr:row>63</xdr:row>
      <xdr:rowOff>14757</xdr:rowOff>
    </xdr:to>
    <xdr:sp macro="" textlink="">
      <xdr:nvSpPr>
        <xdr:cNvPr id="215" name="楕円 214">
          <a:extLst>
            <a:ext uri="{FF2B5EF4-FFF2-40B4-BE49-F238E27FC236}">
              <a16:creationId xmlns:a16="http://schemas.microsoft.com/office/drawing/2014/main" id="{6D0F2D13-A7A8-4138-AE53-4DD37717B94A}"/>
            </a:ext>
          </a:extLst>
        </xdr:cNvPr>
        <xdr:cNvSpPr/>
      </xdr:nvSpPr>
      <xdr:spPr>
        <a:xfrm>
          <a:off x="9588500" y="107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130785</xdr:rowOff>
    </xdr:from>
    <xdr:to>
      <xdr:col>55</xdr:col>
      <xdr:colOff>0</xdr:colOff>
      <xdr:row>62</xdr:row>
      <xdr:rowOff>135407</xdr:rowOff>
    </xdr:to>
    <xdr:cxnSp macro="">
      <xdr:nvCxnSpPr>
        <xdr:cNvPr id="216" name="直線コネクタ 215">
          <a:extLst>
            <a:ext uri="{FF2B5EF4-FFF2-40B4-BE49-F238E27FC236}">
              <a16:creationId xmlns:a16="http://schemas.microsoft.com/office/drawing/2014/main" id="{318D20E5-5E3B-4DB5-A6FA-4EF2A9561C5A}"/>
            </a:ext>
          </a:extLst>
        </xdr:cNvPr>
        <xdr:cNvCxnSpPr/>
      </xdr:nvCxnSpPr>
      <xdr:spPr>
        <a:xfrm flipV="1">
          <a:off x="9639300" y="10760685"/>
          <a:ext cx="8382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88689</xdr:rowOff>
    </xdr:from>
    <xdr:to>
      <xdr:col>46</xdr:col>
      <xdr:colOff>38100</xdr:colOff>
      <xdr:row>63</xdr:row>
      <xdr:rowOff>18839</xdr:rowOff>
    </xdr:to>
    <xdr:sp macro="" textlink="">
      <xdr:nvSpPr>
        <xdr:cNvPr id="217" name="楕円 216">
          <a:extLst>
            <a:ext uri="{FF2B5EF4-FFF2-40B4-BE49-F238E27FC236}">
              <a16:creationId xmlns:a16="http://schemas.microsoft.com/office/drawing/2014/main" id="{93C917C8-A402-423C-BF24-F0B582D8FFC7}"/>
            </a:ext>
          </a:extLst>
        </xdr:cNvPr>
        <xdr:cNvSpPr/>
      </xdr:nvSpPr>
      <xdr:spPr>
        <a:xfrm>
          <a:off x="8699500" y="107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135407</xdr:rowOff>
    </xdr:from>
    <xdr:to>
      <xdr:col>50</xdr:col>
      <xdr:colOff>114300</xdr:colOff>
      <xdr:row>62</xdr:row>
      <xdr:rowOff>139489</xdr:rowOff>
    </xdr:to>
    <xdr:cxnSp macro="">
      <xdr:nvCxnSpPr>
        <xdr:cNvPr id="218" name="直線コネクタ 217">
          <a:extLst>
            <a:ext uri="{FF2B5EF4-FFF2-40B4-BE49-F238E27FC236}">
              <a16:creationId xmlns:a16="http://schemas.microsoft.com/office/drawing/2014/main" id="{BB325730-8D6F-4A13-95D0-B07FB79046F3}"/>
            </a:ext>
          </a:extLst>
        </xdr:cNvPr>
        <xdr:cNvCxnSpPr/>
      </xdr:nvCxnSpPr>
      <xdr:spPr>
        <a:xfrm flipV="1">
          <a:off x="8750300" y="10765307"/>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AB6FD82B-5591-4EB0-8CEA-EDADAF9441F3}"/>
            </a:ext>
          </a:extLst>
        </xdr:cNvPr>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BAF0808B-D74B-43AF-BBE8-36D6A1426B4C}"/>
            </a:ext>
          </a:extLst>
        </xdr:cNvPr>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5884</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07D1C068-F5F5-4819-B002-612E8D756287}"/>
            </a:ext>
          </a:extLst>
        </xdr:cNvPr>
        <xdr:cNvSpPr txBox="1"/>
      </xdr:nvSpPr>
      <xdr:spPr>
        <a:xfrm>
          <a:off x="9327095" y="1080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9966</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21B4DCA6-F034-49CB-B670-32FC211EDA6D}"/>
            </a:ext>
          </a:extLst>
        </xdr:cNvPr>
        <xdr:cNvSpPr txBox="1"/>
      </xdr:nvSpPr>
      <xdr:spPr>
        <a:xfrm>
          <a:off x="8450795" y="1081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834823BA-AAA8-4A3B-9251-C1B35AB62C9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1B8C39CA-1E6B-4F2E-BA39-2993235653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3186890E-CF10-466B-8277-9458F48F72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A60A63B3-9280-44BE-9063-97C1887CE0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E259374F-D0BB-4BC1-84C5-BB6F32B5C3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134784C-AA1F-4BFF-B96F-45AF3463F7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A926C754-A584-4C26-B282-BD4062C2F4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D5B37725-0005-4CF7-80F9-4C9FFE992C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7405441A-9E65-4659-8B81-46B4A5F9C8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43A76243-964F-41EB-9C95-546C4835D5E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C73793FE-03F3-4EEB-8A08-2621B93C623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B03DC423-00F5-4D36-9D3C-41B40C9D514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391F935C-82F9-44D3-B0C2-B79BD9C422D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8BFCB1FB-24E4-4AF4-86DB-1857C7E60A2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48121A8C-F7C0-41FC-9749-5D189AE253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B2EB4251-E960-4289-9352-9CE4D59DBD3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6EFE299F-2EB0-487A-B37B-1AA580D77C0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6B94586-027E-4D44-B249-197F3C062C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8D5AF785-7170-4A73-8412-D3117430BD7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D1F1F735-CAD6-46FB-A82A-35D976E6EB0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A73C4432-3265-49D1-A035-D1E00F08C51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D3AA4F4A-DDE1-41A0-A8FC-F6F9E5D850C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837D6377-D3E8-44C9-9184-D3AC1C4A6D8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3001CA17-833D-4371-A103-B7575E4BF4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a:extLst>
            <a:ext uri="{FF2B5EF4-FFF2-40B4-BE49-F238E27FC236}">
              <a16:creationId xmlns:a16="http://schemas.microsoft.com/office/drawing/2014/main" id="{A1A288CD-8DFE-4D90-88E0-D7A478B52A8B}"/>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5B08EF49-CCB1-4ABE-B2D7-F096FDD0BF08}"/>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a:extLst>
            <a:ext uri="{FF2B5EF4-FFF2-40B4-BE49-F238E27FC236}">
              <a16:creationId xmlns:a16="http://schemas.microsoft.com/office/drawing/2014/main" id="{E63A94EB-6EAF-4CCC-A66A-90DA9C60ACDD}"/>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7B918E3F-9B69-4EE1-95A2-6D86605D519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83EC2EB5-D903-4190-8821-1462B7A74F5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907FBAB3-A9BE-470A-9F32-868A38A862D6}"/>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a:extLst>
            <a:ext uri="{FF2B5EF4-FFF2-40B4-BE49-F238E27FC236}">
              <a16:creationId xmlns:a16="http://schemas.microsoft.com/office/drawing/2014/main" id="{CD085F2B-6C7D-4A5D-A3FC-F846A131CEBA}"/>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a:extLst>
            <a:ext uri="{FF2B5EF4-FFF2-40B4-BE49-F238E27FC236}">
              <a16:creationId xmlns:a16="http://schemas.microsoft.com/office/drawing/2014/main" id="{94D33392-0874-4829-8036-9888609E8AAD}"/>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a:extLst>
            <a:ext uri="{FF2B5EF4-FFF2-40B4-BE49-F238E27FC236}">
              <a16:creationId xmlns:a16="http://schemas.microsoft.com/office/drawing/2014/main" id="{8BF2A6ED-75E8-4411-89F2-BE70A0AB1C18}"/>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196F5C0-9FBF-4548-B9BE-E416B8B6C3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E3729A6-13B6-4FEE-B67A-11237A281E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CEA6E7F-8743-4B95-9DD6-26F0F2B0B8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FC40867-BB81-44D9-967A-2F773AE34F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F80774E-7766-4A7B-84F6-C15127178E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139700</xdr:rowOff>
    </xdr:from>
    <xdr:to>
      <xdr:col>24</xdr:col>
      <xdr:colOff>114300</xdr:colOff>
      <xdr:row>79</xdr:row>
      <xdr:rowOff>69850</xdr:rowOff>
    </xdr:to>
    <xdr:sp macro="" textlink="">
      <xdr:nvSpPr>
        <xdr:cNvPr id="261" name="楕円 260">
          <a:extLst>
            <a:ext uri="{FF2B5EF4-FFF2-40B4-BE49-F238E27FC236}">
              <a16:creationId xmlns:a16="http://schemas.microsoft.com/office/drawing/2014/main" id="{773A4419-A6F5-4205-8674-9C5F489FB36A}"/>
            </a:ext>
          </a:extLst>
        </xdr:cNvPr>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162577</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2665CDF9-F9AF-437C-BCD8-72C20D4DE3CB}"/>
            </a:ext>
          </a:extLst>
        </xdr:cNvPr>
        <xdr:cNvSpPr txBox="1"/>
      </xdr:nvSpPr>
      <xdr:spPr>
        <a:xfrm>
          <a:off x="4673600"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25400</xdr:rowOff>
    </xdr:from>
    <xdr:to>
      <xdr:col>20</xdr:col>
      <xdr:colOff>38100</xdr:colOff>
      <xdr:row>79</xdr:row>
      <xdr:rowOff>127000</xdr:rowOff>
    </xdr:to>
    <xdr:sp macro="" textlink="">
      <xdr:nvSpPr>
        <xdr:cNvPr id="263" name="楕円 262">
          <a:extLst>
            <a:ext uri="{FF2B5EF4-FFF2-40B4-BE49-F238E27FC236}">
              <a16:creationId xmlns:a16="http://schemas.microsoft.com/office/drawing/2014/main" id="{239F0CD6-E4E6-4EF4-A4AA-E577ED96B5D8}"/>
            </a:ext>
          </a:extLst>
        </xdr:cNvPr>
        <xdr:cNvSpPr/>
      </xdr:nvSpPr>
      <xdr:spPr>
        <a:xfrm>
          <a:off x="3746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79</xdr:row>
      <xdr:rowOff>76200</xdr:rowOff>
    </xdr:to>
    <xdr:cxnSp macro="">
      <xdr:nvCxnSpPr>
        <xdr:cNvPr id="264" name="直線コネクタ 263">
          <a:extLst>
            <a:ext uri="{FF2B5EF4-FFF2-40B4-BE49-F238E27FC236}">
              <a16:creationId xmlns:a16="http://schemas.microsoft.com/office/drawing/2014/main" id="{20822D4D-BD7D-49CF-882D-8A44735121A3}"/>
            </a:ext>
          </a:extLst>
        </xdr:cNvPr>
        <xdr:cNvCxnSpPr/>
      </xdr:nvCxnSpPr>
      <xdr:spPr>
        <a:xfrm flipV="1">
          <a:off x="3797300" y="13563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86361</xdr:rowOff>
    </xdr:from>
    <xdr:to>
      <xdr:col>15</xdr:col>
      <xdr:colOff>101600</xdr:colOff>
      <xdr:row>80</xdr:row>
      <xdr:rowOff>16511</xdr:rowOff>
    </xdr:to>
    <xdr:sp macro="" textlink="">
      <xdr:nvSpPr>
        <xdr:cNvPr id="265" name="楕円 264">
          <a:extLst>
            <a:ext uri="{FF2B5EF4-FFF2-40B4-BE49-F238E27FC236}">
              <a16:creationId xmlns:a16="http://schemas.microsoft.com/office/drawing/2014/main" id="{E81F895C-3A13-4EDE-A76D-B3F4422E050E}"/>
            </a:ext>
          </a:extLst>
        </xdr:cNvPr>
        <xdr:cNvSpPr/>
      </xdr:nvSpPr>
      <xdr:spPr>
        <a:xfrm>
          <a:off x="2857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76200</xdr:rowOff>
    </xdr:from>
    <xdr:to>
      <xdr:col>19</xdr:col>
      <xdr:colOff>177800</xdr:colOff>
      <xdr:row>79</xdr:row>
      <xdr:rowOff>137161</xdr:rowOff>
    </xdr:to>
    <xdr:cxnSp macro="">
      <xdr:nvCxnSpPr>
        <xdr:cNvPr id="266" name="直線コネクタ 265">
          <a:extLst>
            <a:ext uri="{FF2B5EF4-FFF2-40B4-BE49-F238E27FC236}">
              <a16:creationId xmlns:a16="http://schemas.microsoft.com/office/drawing/2014/main" id="{DB897566-25A2-4E0A-B640-B019B1084F62}"/>
            </a:ext>
          </a:extLst>
        </xdr:cNvPr>
        <xdr:cNvCxnSpPr/>
      </xdr:nvCxnSpPr>
      <xdr:spPr>
        <a:xfrm flipV="1">
          <a:off x="2908300" y="136207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a:extLst>
            <a:ext uri="{FF2B5EF4-FFF2-40B4-BE49-F238E27FC236}">
              <a16:creationId xmlns:a16="http://schemas.microsoft.com/office/drawing/2014/main" id="{D15723F8-7148-42E0-B9BD-FBC873C709A7}"/>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a:extLst>
            <a:ext uri="{FF2B5EF4-FFF2-40B4-BE49-F238E27FC236}">
              <a16:creationId xmlns:a16="http://schemas.microsoft.com/office/drawing/2014/main" id="{2A598A08-07B5-45DA-9706-79CE332ABE13}"/>
            </a:ext>
          </a:extLst>
        </xdr:cNvPr>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143527</xdr:rowOff>
    </xdr:from>
    <xdr:ext cx="405111" cy="259045"/>
    <xdr:sp macro="" textlink="">
      <xdr:nvSpPr>
        <xdr:cNvPr id="269" name="n_1mainValue【公営住宅】&#10;有形固定資産減価償却率">
          <a:extLst>
            <a:ext uri="{FF2B5EF4-FFF2-40B4-BE49-F238E27FC236}">
              <a16:creationId xmlns:a16="http://schemas.microsoft.com/office/drawing/2014/main" id="{BDFCAA05-EF83-4087-8713-5917457ACA15}"/>
            </a:ext>
          </a:extLst>
        </xdr:cNvPr>
        <xdr:cNvSpPr txBox="1"/>
      </xdr:nvSpPr>
      <xdr:spPr>
        <a:xfrm>
          <a:off x="35820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33038</xdr:rowOff>
    </xdr:from>
    <xdr:ext cx="405111" cy="259045"/>
    <xdr:sp macro="" textlink="">
      <xdr:nvSpPr>
        <xdr:cNvPr id="270" name="n_2mainValue【公営住宅】&#10;有形固定資産減価償却率">
          <a:extLst>
            <a:ext uri="{FF2B5EF4-FFF2-40B4-BE49-F238E27FC236}">
              <a16:creationId xmlns:a16="http://schemas.microsoft.com/office/drawing/2014/main" id="{DD7825D3-1953-44A9-85E7-2D3AAE6EDC74}"/>
            </a:ext>
          </a:extLst>
        </xdr:cNvPr>
        <xdr:cNvSpPr txBox="1"/>
      </xdr:nvSpPr>
      <xdr:spPr>
        <a:xfrm>
          <a:off x="2705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73FC3A9-CA7E-4B91-8701-B5C82ADD60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F6B9AB45-6BF3-436F-84F4-0756602071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69884C52-D95B-432D-84C8-50E62D3D5F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F17FF195-D358-4408-8B68-560B3FE3138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8ACAFE57-47C0-4295-BB1B-761384C3B3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78C41AB-0B0A-49AE-84AF-3A4F996A9D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7F13F980-ED74-47E5-ABA6-B6A81FCD27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D868CF4D-9CAA-49BC-9B4A-E990E49D0A5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A9EF3F1D-4843-4E2A-BE51-F1E4FD9E4A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BA2BF3A7-638F-4E35-A3CF-819BD9CD70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8BFAA09B-A7F3-4FBD-B83B-5D4321D0334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045AA243-9383-4787-8D82-DCA8FF5786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A5A2082F-62FD-4478-A59F-430AB6138E6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337432FD-4B08-4DD5-80BE-F74551ACAE6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E7F70F0F-7946-4989-A8FC-3EF1CEA46B1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0A9DCD3B-D983-4923-9264-85709AEBCC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16E8B929-2D67-4EA2-AD1F-0AC3B403F99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D9B7C240-9C8D-49CA-959F-06FC62AE3E7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B765257F-413A-4D37-B366-1BD4944F89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7E28D269-3683-4C7C-B5E7-53DE409EFF8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53873693-8CA0-4963-8972-CB246E8136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a:extLst>
            <a:ext uri="{FF2B5EF4-FFF2-40B4-BE49-F238E27FC236}">
              <a16:creationId xmlns:a16="http://schemas.microsoft.com/office/drawing/2014/main" id="{E9E9AD86-E81B-4A5F-8D9A-7611542194E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0339C368-BCA7-4A22-A403-98961754C97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a:extLst>
            <a:ext uri="{FF2B5EF4-FFF2-40B4-BE49-F238E27FC236}">
              <a16:creationId xmlns:a16="http://schemas.microsoft.com/office/drawing/2014/main" id="{909F7CED-FA65-47ED-BE84-E5D8CA1D26C6}"/>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a:extLst>
            <a:ext uri="{FF2B5EF4-FFF2-40B4-BE49-F238E27FC236}">
              <a16:creationId xmlns:a16="http://schemas.microsoft.com/office/drawing/2014/main" id="{3C3D3B17-73B2-4594-9C56-9B0670BDBB14}"/>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a:extLst>
            <a:ext uri="{FF2B5EF4-FFF2-40B4-BE49-F238E27FC236}">
              <a16:creationId xmlns:a16="http://schemas.microsoft.com/office/drawing/2014/main" id="{332685FC-C799-4F01-A74A-84E3E3E16764}"/>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a:extLst>
            <a:ext uri="{FF2B5EF4-FFF2-40B4-BE49-F238E27FC236}">
              <a16:creationId xmlns:a16="http://schemas.microsoft.com/office/drawing/2014/main" id="{1CE669DC-12D7-4E8B-8A82-D822A5864C46}"/>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a:extLst>
            <a:ext uri="{FF2B5EF4-FFF2-40B4-BE49-F238E27FC236}">
              <a16:creationId xmlns:a16="http://schemas.microsoft.com/office/drawing/2014/main" id="{DA6C2C7A-31AA-4002-A0E9-DFC210E57FFA}"/>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a:extLst>
            <a:ext uri="{FF2B5EF4-FFF2-40B4-BE49-F238E27FC236}">
              <a16:creationId xmlns:a16="http://schemas.microsoft.com/office/drawing/2014/main" id="{10856837-D445-45A2-A830-6D54763996BF}"/>
            </a:ext>
          </a:extLst>
        </xdr:cNvPr>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a:extLst>
            <a:ext uri="{FF2B5EF4-FFF2-40B4-BE49-F238E27FC236}">
              <a16:creationId xmlns:a16="http://schemas.microsoft.com/office/drawing/2014/main" id="{8E475F4A-6438-4DE3-852C-CE5F22B4C123}"/>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a:extLst>
            <a:ext uri="{FF2B5EF4-FFF2-40B4-BE49-F238E27FC236}">
              <a16:creationId xmlns:a16="http://schemas.microsoft.com/office/drawing/2014/main" id="{041E2C29-A0A8-4CDF-8D6E-4CBE63A95A17}"/>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a:extLst>
            <a:ext uri="{FF2B5EF4-FFF2-40B4-BE49-F238E27FC236}">
              <a16:creationId xmlns:a16="http://schemas.microsoft.com/office/drawing/2014/main" id="{B6826C29-65FF-4C57-ADF8-0DF7658A9D2A}"/>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922A307-5EBD-4916-B7D1-BEC80D9792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236CCA4-C321-4CE6-8C9F-D842A72C49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E516104-1283-4D06-A4E7-B3BD03F08D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09558CC-2777-4543-A9D9-C623B0CDB9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9C251AC-A8A6-4351-8E02-442D7D1654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32638</xdr:rowOff>
    </xdr:from>
    <xdr:to>
      <xdr:col>55</xdr:col>
      <xdr:colOff>50800</xdr:colOff>
      <xdr:row>85</xdr:row>
      <xdr:rowOff>134238</xdr:rowOff>
    </xdr:to>
    <xdr:sp macro="" textlink="">
      <xdr:nvSpPr>
        <xdr:cNvPr id="308" name="楕円 307">
          <a:extLst>
            <a:ext uri="{FF2B5EF4-FFF2-40B4-BE49-F238E27FC236}">
              <a16:creationId xmlns:a16="http://schemas.microsoft.com/office/drawing/2014/main" id="{5ECBF39F-F521-46FB-9758-4959F446D90C}"/>
            </a:ext>
          </a:extLst>
        </xdr:cNvPr>
        <xdr:cNvSpPr/>
      </xdr:nvSpPr>
      <xdr:spPr>
        <a:xfrm>
          <a:off x="10426700" y="14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11065</xdr:rowOff>
    </xdr:from>
    <xdr:ext cx="469744" cy="259045"/>
    <xdr:sp macro="" textlink="">
      <xdr:nvSpPr>
        <xdr:cNvPr id="309" name="【公営住宅】&#10;一人当たり面積該当値テキスト">
          <a:extLst>
            <a:ext uri="{FF2B5EF4-FFF2-40B4-BE49-F238E27FC236}">
              <a16:creationId xmlns:a16="http://schemas.microsoft.com/office/drawing/2014/main" id="{EDC1D72B-7E40-4813-A001-E2166C819E5F}"/>
            </a:ext>
          </a:extLst>
        </xdr:cNvPr>
        <xdr:cNvSpPr txBox="1"/>
      </xdr:nvSpPr>
      <xdr:spPr>
        <a:xfrm>
          <a:off x="10515600" y="1458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37021</xdr:rowOff>
    </xdr:from>
    <xdr:to>
      <xdr:col>50</xdr:col>
      <xdr:colOff>165100</xdr:colOff>
      <xdr:row>85</xdr:row>
      <xdr:rowOff>138621</xdr:rowOff>
    </xdr:to>
    <xdr:sp macro="" textlink="">
      <xdr:nvSpPr>
        <xdr:cNvPr id="310" name="楕円 309">
          <a:extLst>
            <a:ext uri="{FF2B5EF4-FFF2-40B4-BE49-F238E27FC236}">
              <a16:creationId xmlns:a16="http://schemas.microsoft.com/office/drawing/2014/main" id="{10C35ED9-4E17-479D-8869-E2835893BBC1}"/>
            </a:ext>
          </a:extLst>
        </xdr:cNvPr>
        <xdr:cNvSpPr/>
      </xdr:nvSpPr>
      <xdr:spPr>
        <a:xfrm>
          <a:off x="9588500" y="146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83438</xdr:rowOff>
    </xdr:from>
    <xdr:to>
      <xdr:col>55</xdr:col>
      <xdr:colOff>0</xdr:colOff>
      <xdr:row>85</xdr:row>
      <xdr:rowOff>87821</xdr:rowOff>
    </xdr:to>
    <xdr:cxnSp macro="">
      <xdr:nvCxnSpPr>
        <xdr:cNvPr id="311" name="直線コネクタ 310">
          <a:extLst>
            <a:ext uri="{FF2B5EF4-FFF2-40B4-BE49-F238E27FC236}">
              <a16:creationId xmlns:a16="http://schemas.microsoft.com/office/drawing/2014/main" id="{03FF30A1-D6CA-44F7-BDB7-075C137A6549}"/>
            </a:ext>
          </a:extLst>
        </xdr:cNvPr>
        <xdr:cNvCxnSpPr/>
      </xdr:nvCxnSpPr>
      <xdr:spPr>
        <a:xfrm flipV="1">
          <a:off x="9639300" y="14656688"/>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40830</xdr:rowOff>
    </xdr:from>
    <xdr:to>
      <xdr:col>46</xdr:col>
      <xdr:colOff>38100</xdr:colOff>
      <xdr:row>85</xdr:row>
      <xdr:rowOff>142430</xdr:rowOff>
    </xdr:to>
    <xdr:sp macro="" textlink="">
      <xdr:nvSpPr>
        <xdr:cNvPr id="312" name="楕円 311">
          <a:extLst>
            <a:ext uri="{FF2B5EF4-FFF2-40B4-BE49-F238E27FC236}">
              <a16:creationId xmlns:a16="http://schemas.microsoft.com/office/drawing/2014/main" id="{0AE19877-D941-442A-9F65-7EC135581C6E}"/>
            </a:ext>
          </a:extLst>
        </xdr:cNvPr>
        <xdr:cNvSpPr/>
      </xdr:nvSpPr>
      <xdr:spPr>
        <a:xfrm>
          <a:off x="8699500" y="14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87821</xdr:rowOff>
    </xdr:from>
    <xdr:to>
      <xdr:col>50</xdr:col>
      <xdr:colOff>114300</xdr:colOff>
      <xdr:row>85</xdr:row>
      <xdr:rowOff>91630</xdr:rowOff>
    </xdr:to>
    <xdr:cxnSp macro="">
      <xdr:nvCxnSpPr>
        <xdr:cNvPr id="313" name="直線コネクタ 312">
          <a:extLst>
            <a:ext uri="{FF2B5EF4-FFF2-40B4-BE49-F238E27FC236}">
              <a16:creationId xmlns:a16="http://schemas.microsoft.com/office/drawing/2014/main" id="{A1BAE4E8-C3A7-48FC-9B2B-20B9B03E795A}"/>
            </a:ext>
          </a:extLst>
        </xdr:cNvPr>
        <xdr:cNvCxnSpPr/>
      </xdr:nvCxnSpPr>
      <xdr:spPr>
        <a:xfrm flipV="1">
          <a:off x="8750300" y="1466107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a:extLst>
            <a:ext uri="{FF2B5EF4-FFF2-40B4-BE49-F238E27FC236}">
              <a16:creationId xmlns:a16="http://schemas.microsoft.com/office/drawing/2014/main" id="{492C8788-224A-4418-B9CD-1E11A24D58AA}"/>
            </a:ext>
          </a:extLst>
        </xdr:cNvPr>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a:extLst>
            <a:ext uri="{FF2B5EF4-FFF2-40B4-BE49-F238E27FC236}">
              <a16:creationId xmlns:a16="http://schemas.microsoft.com/office/drawing/2014/main" id="{831FE052-F102-45A5-9DE1-4C0ECE3B65BA}"/>
            </a:ext>
          </a:extLst>
        </xdr:cNvPr>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129748</xdr:rowOff>
    </xdr:from>
    <xdr:ext cx="469744" cy="259045"/>
    <xdr:sp macro="" textlink="">
      <xdr:nvSpPr>
        <xdr:cNvPr id="316" name="n_1mainValue【公営住宅】&#10;一人当たり面積">
          <a:extLst>
            <a:ext uri="{FF2B5EF4-FFF2-40B4-BE49-F238E27FC236}">
              <a16:creationId xmlns:a16="http://schemas.microsoft.com/office/drawing/2014/main" id="{A52A1459-FED6-4CAD-BB2B-0ACBBB9B7E9D}"/>
            </a:ext>
          </a:extLst>
        </xdr:cNvPr>
        <xdr:cNvSpPr txBox="1"/>
      </xdr:nvSpPr>
      <xdr:spPr>
        <a:xfrm>
          <a:off x="9391727" y="1470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133557</xdr:rowOff>
    </xdr:from>
    <xdr:ext cx="469744" cy="259045"/>
    <xdr:sp macro="" textlink="">
      <xdr:nvSpPr>
        <xdr:cNvPr id="317" name="n_2mainValue【公営住宅】&#10;一人当たり面積">
          <a:extLst>
            <a:ext uri="{FF2B5EF4-FFF2-40B4-BE49-F238E27FC236}">
              <a16:creationId xmlns:a16="http://schemas.microsoft.com/office/drawing/2014/main" id="{67750238-3ED2-4537-8C19-063375D4CD6F}"/>
            </a:ext>
          </a:extLst>
        </xdr:cNvPr>
        <xdr:cNvSpPr txBox="1"/>
      </xdr:nvSpPr>
      <xdr:spPr>
        <a:xfrm>
          <a:off x="8515427" y="14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A7CD4FF9-FE38-48EC-A8A7-BB2276F69D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2403C76C-0F51-4FB1-8EAA-86D0AC671A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28DE4F62-9977-4854-ADF6-C928D3C3EB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8061A499-A28A-4838-89C5-1E0F5F70F1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EC4AFC38-7A0C-4B20-92F0-19D9AFBC02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F2BBFC96-CA70-4955-983A-A25047ADA9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F846B262-4ABE-479F-BE6D-9758CE2FCC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1F159F4F-2B5F-4C0B-B432-67DB697B7AA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401BE0F2-310E-4943-86D4-1C31F18A86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CC015756-3D2E-47B6-859F-6E63E0703F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50746480-B087-4FEE-8C76-110B5C43CD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DC8B6ED2-5758-499D-87A3-C656DDF1D2D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909C2157-F3AF-4D92-BACB-D9E50C559B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F6E481E7-79B3-4443-972E-6A52D62410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81AC0277-59E6-43A3-AF39-7551D92A0D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7B4DE3D4-5D87-421E-89AC-445F733297D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82F3F4E2-9097-41AB-97D1-289AF7C9AF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314660E2-5E32-4BD5-BCB2-5E85F9DB7D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24BFA023-B436-426F-ACFE-B6E6B740D4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BEBE45BD-8523-4997-9308-26C41038E8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8E0B6399-9EAC-4173-938E-550B6F20FD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110D5AA5-7776-4DAA-A2B3-FBBE41C881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4EE0FC24-3423-473B-9422-9B5553E3DB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AB272DC0-170A-439C-9C89-095DF2540BA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256A48EC-E435-4BB8-B21D-BF26E3B97A4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00024845-D1ED-45F8-8D02-BBD340E13D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EEDB5B86-0697-4957-A454-B39182E4E27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ED97424F-BF75-41C1-B8E2-D787392D070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CAFE093F-8FD5-4CA7-89CB-E921C6A9393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DB246719-2E5A-4357-8358-EB75ADAC3A3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DAE5A648-01A7-471B-996B-750A614610D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DE47F341-CF3F-4D41-A92C-728F18E08EA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39454322-8164-4FA5-8AF8-ADFD1BF60DE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67DDCEEF-006D-48F6-A672-40B7F4B38F7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EBF859C8-7F24-4FF4-9971-8505986F218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E07D8F3A-0B91-41D6-BC6D-40D9254CF06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11536DC5-63F0-4D02-90D2-8B14C678F43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668AB48E-4EBD-49E8-AFB6-4DEB3934806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288005CE-66A0-4E15-9F0F-CD20F92A59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4BA6B552-8F40-429C-AE40-BE64C125431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5588F870-2B05-4326-B8FB-6DEAB2411F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a:extLst>
            <a:ext uri="{FF2B5EF4-FFF2-40B4-BE49-F238E27FC236}">
              <a16:creationId xmlns:a16="http://schemas.microsoft.com/office/drawing/2014/main" id="{7731482C-B58C-4FA5-889E-2C05F420DE2A}"/>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a:extLst>
            <a:ext uri="{FF2B5EF4-FFF2-40B4-BE49-F238E27FC236}">
              <a16:creationId xmlns:a16="http://schemas.microsoft.com/office/drawing/2014/main" id="{2CAE2E36-CE09-4DF2-87EF-38D03F826D63}"/>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a:extLst>
            <a:ext uri="{FF2B5EF4-FFF2-40B4-BE49-F238E27FC236}">
              <a16:creationId xmlns:a16="http://schemas.microsoft.com/office/drawing/2014/main" id="{AF4FF5EF-81DA-474B-B2DE-9E596BD2B930}"/>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a:extLst>
            <a:ext uri="{FF2B5EF4-FFF2-40B4-BE49-F238E27FC236}">
              <a16:creationId xmlns:a16="http://schemas.microsoft.com/office/drawing/2014/main" id="{3FE2827E-C538-40B1-9854-D74C62046A2A}"/>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a:extLst>
            <a:ext uri="{FF2B5EF4-FFF2-40B4-BE49-F238E27FC236}">
              <a16:creationId xmlns:a16="http://schemas.microsoft.com/office/drawing/2014/main" id="{1C901473-E195-4408-A2A8-79FFAB84B642}"/>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5F4F92F1-0CD8-45A5-9D4B-DA45431CB752}"/>
            </a:ext>
          </a:extLst>
        </xdr:cNvPr>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a:extLst>
            <a:ext uri="{FF2B5EF4-FFF2-40B4-BE49-F238E27FC236}">
              <a16:creationId xmlns:a16="http://schemas.microsoft.com/office/drawing/2014/main" id="{4E14CF43-74B8-4E49-A974-D26CB777C617}"/>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a:extLst>
            <a:ext uri="{FF2B5EF4-FFF2-40B4-BE49-F238E27FC236}">
              <a16:creationId xmlns:a16="http://schemas.microsoft.com/office/drawing/2014/main" id="{E7A737AF-1149-4F16-933B-58A100E5FF64}"/>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a:extLst>
            <a:ext uri="{FF2B5EF4-FFF2-40B4-BE49-F238E27FC236}">
              <a16:creationId xmlns:a16="http://schemas.microsoft.com/office/drawing/2014/main" id="{7218EF57-1E2B-47B3-B6B4-5AD25A2E8BCC}"/>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C686EA74-E975-44F9-B577-DC79977ABE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121289FD-DB07-43EE-94E7-55C1B7317D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5C11767A-875B-4777-9E2E-BD785C8F65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3437DD0F-1B34-4F4C-BED8-436BF028B2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4F978822-85B4-4193-86F9-4F78A50DB5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160927</xdr:rowOff>
    </xdr:from>
    <xdr:to>
      <xdr:col>85</xdr:col>
      <xdr:colOff>177800</xdr:colOff>
      <xdr:row>38</xdr:row>
      <xdr:rowOff>91077</xdr:rowOff>
    </xdr:to>
    <xdr:sp macro="" textlink="">
      <xdr:nvSpPr>
        <xdr:cNvPr id="373" name="楕円 372">
          <a:extLst>
            <a:ext uri="{FF2B5EF4-FFF2-40B4-BE49-F238E27FC236}">
              <a16:creationId xmlns:a16="http://schemas.microsoft.com/office/drawing/2014/main" id="{172F4B72-BD9F-4FB2-92B1-BC2767A678A5}"/>
            </a:ext>
          </a:extLst>
        </xdr:cNvPr>
        <xdr:cNvSpPr/>
      </xdr:nvSpPr>
      <xdr:spPr>
        <a:xfrm>
          <a:off x="16268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139354</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5D0DC2F0-7F9A-471F-91F2-59CC381A2AE3}"/>
            </a:ext>
          </a:extLst>
        </xdr:cNvPr>
        <xdr:cNvSpPr txBox="1"/>
      </xdr:nvSpPr>
      <xdr:spPr>
        <a:xfrm>
          <a:off x="16357600"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95613</xdr:rowOff>
    </xdr:from>
    <xdr:to>
      <xdr:col>81</xdr:col>
      <xdr:colOff>101600</xdr:colOff>
      <xdr:row>39</xdr:row>
      <xdr:rowOff>25763</xdr:rowOff>
    </xdr:to>
    <xdr:sp macro="" textlink="">
      <xdr:nvSpPr>
        <xdr:cNvPr id="375" name="楕円 374">
          <a:extLst>
            <a:ext uri="{FF2B5EF4-FFF2-40B4-BE49-F238E27FC236}">
              <a16:creationId xmlns:a16="http://schemas.microsoft.com/office/drawing/2014/main" id="{14E9B1C3-9444-4A75-88EE-1D3230A0ABA3}"/>
            </a:ext>
          </a:extLst>
        </xdr:cNvPr>
        <xdr:cNvSpPr/>
      </xdr:nvSpPr>
      <xdr:spPr>
        <a:xfrm>
          <a:off x="15430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40277</xdr:rowOff>
    </xdr:from>
    <xdr:to>
      <xdr:col>85</xdr:col>
      <xdr:colOff>127000</xdr:colOff>
      <xdr:row>38</xdr:row>
      <xdr:rowOff>146413</xdr:rowOff>
    </xdr:to>
    <xdr:cxnSp macro="">
      <xdr:nvCxnSpPr>
        <xdr:cNvPr id="376" name="直線コネクタ 375">
          <a:extLst>
            <a:ext uri="{FF2B5EF4-FFF2-40B4-BE49-F238E27FC236}">
              <a16:creationId xmlns:a16="http://schemas.microsoft.com/office/drawing/2014/main" id="{47F60A7E-D745-405B-95F9-7322ED656FB1}"/>
            </a:ext>
          </a:extLst>
        </xdr:cNvPr>
        <xdr:cNvCxnSpPr/>
      </xdr:nvCxnSpPr>
      <xdr:spPr>
        <a:xfrm flipV="1">
          <a:off x="15481300" y="6555377"/>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74386</xdr:rowOff>
    </xdr:from>
    <xdr:to>
      <xdr:col>76</xdr:col>
      <xdr:colOff>165100</xdr:colOff>
      <xdr:row>38</xdr:row>
      <xdr:rowOff>4536</xdr:rowOff>
    </xdr:to>
    <xdr:sp macro="" textlink="">
      <xdr:nvSpPr>
        <xdr:cNvPr id="377" name="楕円 376">
          <a:extLst>
            <a:ext uri="{FF2B5EF4-FFF2-40B4-BE49-F238E27FC236}">
              <a16:creationId xmlns:a16="http://schemas.microsoft.com/office/drawing/2014/main" id="{8391DE0A-8F64-407C-8FFA-A27DBA3D817A}"/>
            </a:ext>
          </a:extLst>
        </xdr:cNvPr>
        <xdr:cNvSpPr/>
      </xdr:nvSpPr>
      <xdr:spPr>
        <a:xfrm>
          <a:off x="14541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125186</xdr:rowOff>
    </xdr:from>
    <xdr:to>
      <xdr:col>81</xdr:col>
      <xdr:colOff>50800</xdr:colOff>
      <xdr:row>38</xdr:row>
      <xdr:rowOff>146413</xdr:rowOff>
    </xdr:to>
    <xdr:cxnSp macro="">
      <xdr:nvCxnSpPr>
        <xdr:cNvPr id="378" name="直線コネクタ 377">
          <a:extLst>
            <a:ext uri="{FF2B5EF4-FFF2-40B4-BE49-F238E27FC236}">
              <a16:creationId xmlns:a16="http://schemas.microsoft.com/office/drawing/2014/main" id="{C94F5299-1B23-43C6-8F0F-8290CF32958C}"/>
            </a:ext>
          </a:extLst>
        </xdr:cNvPr>
        <xdr:cNvCxnSpPr/>
      </xdr:nvCxnSpPr>
      <xdr:spPr>
        <a:xfrm>
          <a:off x="14592300" y="646883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FBDBFDB3-C105-4227-AD49-55C41F164069}"/>
            </a:ext>
          </a:extLst>
        </xdr:cNvPr>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25BA2EA5-C003-42BB-94E3-A93A52236F2B}"/>
            </a:ext>
          </a:extLst>
        </xdr:cNvPr>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16890</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92C02464-93CB-4295-9C06-B814FC10616C}"/>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21063</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id="{C8144278-73F9-4A33-B8F4-2D8216DDC9EB}"/>
            </a:ext>
          </a:extLst>
        </xdr:cNvPr>
        <xdr:cNvSpPr txBox="1"/>
      </xdr:nvSpPr>
      <xdr:spPr>
        <a:xfrm>
          <a:off x="14389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D984E109-6475-4A66-8447-5E9BF9D7CA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14ECCE86-3E7B-4BF4-AD12-F8805B7BAB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C2F261CB-D783-47AB-BA28-1E1F1EFA552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C9D3D052-E915-4A99-BA5F-B449D78840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BE9D4939-786B-4FB4-95F2-BB9E27901B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050FB55E-E3E9-42F6-B8FB-CDED14207D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A6DABAE8-A8A9-45C2-AC27-D83BCA3672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BAE4F9DF-9B68-4D32-B48D-A51698120C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931D2332-F13B-4BBC-A325-89754C2987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BAFD5A7C-D0DB-4524-99F0-665D0B497D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a16="http://schemas.microsoft.com/office/drawing/2014/main" id="{81323DBF-0BC9-43DD-B8EE-8D59216DA6B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EDF03444-B18A-45F0-9A79-1DE9CC9E302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a16="http://schemas.microsoft.com/office/drawing/2014/main" id="{77252179-CA01-4798-8F41-311C1C5CCB5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a16="http://schemas.microsoft.com/office/drawing/2014/main" id="{7AE0CCD3-4136-4030-833B-77845C971F5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a16="http://schemas.microsoft.com/office/drawing/2014/main" id="{F1D61FCD-7699-4124-A890-00EB5390504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a16="http://schemas.microsoft.com/office/drawing/2014/main" id="{4875DBC9-B566-4E6D-AC95-417E468BB85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a16="http://schemas.microsoft.com/office/drawing/2014/main" id="{09444E30-93F2-4F4A-8602-64A76586D66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a16="http://schemas.microsoft.com/office/drawing/2014/main" id="{9F489D87-4E65-4C8D-B6B1-3751151B033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a16="http://schemas.microsoft.com/office/drawing/2014/main" id="{40FD945B-6FD5-4446-A421-FE3C799ECB0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id="{0728AAA8-7900-4270-953F-927392BEACC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B799AB2E-3CDE-4E7D-B383-9FD8EA7965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56F7C10C-F736-4244-A565-05324807A41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0ADAA31B-5A67-4772-8590-DCDF9F99C4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a:extLst>
            <a:ext uri="{FF2B5EF4-FFF2-40B4-BE49-F238E27FC236}">
              <a16:creationId xmlns:a16="http://schemas.microsoft.com/office/drawing/2014/main" id="{DC3B423F-3F7B-4113-846C-F1FBAEE52AAF}"/>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44803E94-01F2-4F32-A427-A51AB16BE376}"/>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a:extLst>
            <a:ext uri="{FF2B5EF4-FFF2-40B4-BE49-F238E27FC236}">
              <a16:creationId xmlns:a16="http://schemas.microsoft.com/office/drawing/2014/main" id="{0DA32E54-EB91-4BF8-A6D1-BCE036E5C8F6}"/>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07883A05-527B-4FD9-B5F5-E3577888943A}"/>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a:extLst>
            <a:ext uri="{FF2B5EF4-FFF2-40B4-BE49-F238E27FC236}">
              <a16:creationId xmlns:a16="http://schemas.microsoft.com/office/drawing/2014/main" id="{19A1BDFC-8C3A-4CD7-8B0A-A7EEDD2FE70B}"/>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275AE470-2752-4C18-9492-96321E58A2DE}"/>
            </a:ext>
          </a:extLst>
        </xdr:cNvPr>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a:extLst>
            <a:ext uri="{FF2B5EF4-FFF2-40B4-BE49-F238E27FC236}">
              <a16:creationId xmlns:a16="http://schemas.microsoft.com/office/drawing/2014/main" id="{D0E65893-5F3A-45CF-975C-DA3D04150018}"/>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a:extLst>
            <a:ext uri="{FF2B5EF4-FFF2-40B4-BE49-F238E27FC236}">
              <a16:creationId xmlns:a16="http://schemas.microsoft.com/office/drawing/2014/main" id="{0ACE4D14-FABF-4DFE-84E8-9215ADD39D88}"/>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a:extLst>
            <a:ext uri="{FF2B5EF4-FFF2-40B4-BE49-F238E27FC236}">
              <a16:creationId xmlns:a16="http://schemas.microsoft.com/office/drawing/2014/main" id="{E311EE68-9A17-40C4-8479-3799BB213045}"/>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6F2DC6C-3D38-429F-988C-1D3C0CBD26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F386C63-1B36-4E83-A2CD-6C6830FE27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FD4371AE-F27E-4C63-950B-7DDD4C0040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9CA9F25C-8133-4D34-B44E-11261996B9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97CFB86-55BA-43F5-A280-8B4BAC3F87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118745</xdr:rowOff>
    </xdr:from>
    <xdr:to>
      <xdr:col>116</xdr:col>
      <xdr:colOff>114300</xdr:colOff>
      <xdr:row>38</xdr:row>
      <xdr:rowOff>48895</xdr:rowOff>
    </xdr:to>
    <xdr:sp macro="" textlink="">
      <xdr:nvSpPr>
        <xdr:cNvPr id="420" name="楕円 419">
          <a:extLst>
            <a:ext uri="{FF2B5EF4-FFF2-40B4-BE49-F238E27FC236}">
              <a16:creationId xmlns:a16="http://schemas.microsoft.com/office/drawing/2014/main" id="{B9C0C081-BF25-4B8D-BF3B-D938D107A3B6}"/>
            </a:ext>
          </a:extLst>
        </xdr:cNvPr>
        <xdr:cNvSpPr/>
      </xdr:nvSpPr>
      <xdr:spPr>
        <a:xfrm>
          <a:off x="22110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141622</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C876F92B-C455-4AD7-AB25-ED51351CBD61}"/>
            </a:ext>
          </a:extLst>
        </xdr:cNvPr>
        <xdr:cNvSpPr txBox="1"/>
      </xdr:nvSpPr>
      <xdr:spPr>
        <a:xfrm>
          <a:off x="22199600"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122555</xdr:rowOff>
    </xdr:from>
    <xdr:to>
      <xdr:col>112</xdr:col>
      <xdr:colOff>38100</xdr:colOff>
      <xdr:row>38</xdr:row>
      <xdr:rowOff>52705</xdr:rowOff>
    </xdr:to>
    <xdr:sp macro="" textlink="">
      <xdr:nvSpPr>
        <xdr:cNvPr id="422" name="楕円 421">
          <a:extLst>
            <a:ext uri="{FF2B5EF4-FFF2-40B4-BE49-F238E27FC236}">
              <a16:creationId xmlns:a16="http://schemas.microsoft.com/office/drawing/2014/main" id="{2A354F7E-82C0-4197-958A-3947CD4129E5}"/>
            </a:ext>
          </a:extLst>
        </xdr:cNvPr>
        <xdr:cNvSpPr/>
      </xdr:nvSpPr>
      <xdr:spPr>
        <a:xfrm>
          <a:off x="2127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169545</xdr:rowOff>
    </xdr:from>
    <xdr:to>
      <xdr:col>116</xdr:col>
      <xdr:colOff>63500</xdr:colOff>
      <xdr:row>38</xdr:row>
      <xdr:rowOff>1905</xdr:rowOff>
    </xdr:to>
    <xdr:cxnSp macro="">
      <xdr:nvCxnSpPr>
        <xdr:cNvPr id="423" name="直線コネクタ 422">
          <a:extLst>
            <a:ext uri="{FF2B5EF4-FFF2-40B4-BE49-F238E27FC236}">
              <a16:creationId xmlns:a16="http://schemas.microsoft.com/office/drawing/2014/main" id="{4A744554-1025-4FF8-8E69-6D9D24EDB6E0}"/>
            </a:ext>
          </a:extLst>
        </xdr:cNvPr>
        <xdr:cNvCxnSpPr/>
      </xdr:nvCxnSpPr>
      <xdr:spPr>
        <a:xfrm flipV="1">
          <a:off x="21323300" y="65131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67310</xdr:rowOff>
    </xdr:from>
    <xdr:to>
      <xdr:col>107</xdr:col>
      <xdr:colOff>101600</xdr:colOff>
      <xdr:row>34</xdr:row>
      <xdr:rowOff>168910</xdr:rowOff>
    </xdr:to>
    <xdr:sp macro="" textlink="">
      <xdr:nvSpPr>
        <xdr:cNvPr id="424" name="楕円 423">
          <a:extLst>
            <a:ext uri="{FF2B5EF4-FFF2-40B4-BE49-F238E27FC236}">
              <a16:creationId xmlns:a16="http://schemas.microsoft.com/office/drawing/2014/main" id="{EE20505B-1502-47F1-8969-DEEE89E5CE22}"/>
            </a:ext>
          </a:extLst>
        </xdr:cNvPr>
        <xdr:cNvSpPr/>
      </xdr:nvSpPr>
      <xdr:spPr>
        <a:xfrm>
          <a:off x="20383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118110</xdr:rowOff>
    </xdr:from>
    <xdr:to>
      <xdr:col>111</xdr:col>
      <xdr:colOff>177800</xdr:colOff>
      <xdr:row>38</xdr:row>
      <xdr:rowOff>1905</xdr:rowOff>
    </xdr:to>
    <xdr:cxnSp macro="">
      <xdr:nvCxnSpPr>
        <xdr:cNvPr id="425" name="直線コネクタ 424">
          <a:extLst>
            <a:ext uri="{FF2B5EF4-FFF2-40B4-BE49-F238E27FC236}">
              <a16:creationId xmlns:a16="http://schemas.microsoft.com/office/drawing/2014/main" id="{5FB9537E-569F-48DD-8019-31E8A5F287DE}"/>
            </a:ext>
          </a:extLst>
        </xdr:cNvPr>
        <xdr:cNvCxnSpPr/>
      </xdr:nvCxnSpPr>
      <xdr:spPr>
        <a:xfrm>
          <a:off x="20434300" y="5947410"/>
          <a:ext cx="889000" cy="5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CA4FB550-4C17-4056-8B47-E0F36DAC844D}"/>
            </a:ext>
          </a:extLst>
        </xdr:cNvPr>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281908D2-4FEE-4D53-9833-D2C86565F7BA}"/>
            </a:ext>
          </a:extLst>
        </xdr:cNvPr>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69232</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53EDF059-CB93-4E99-8600-A94CB8DF8507}"/>
            </a:ext>
          </a:extLst>
        </xdr:cNvPr>
        <xdr:cNvSpPr txBox="1"/>
      </xdr:nvSpPr>
      <xdr:spPr>
        <a:xfrm>
          <a:off x="210757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13987</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2B393944-B8FE-4315-B598-27412CD6E211}"/>
            </a:ext>
          </a:extLst>
        </xdr:cNvPr>
        <xdr:cNvSpPr txBox="1"/>
      </xdr:nvSpPr>
      <xdr:spPr>
        <a:xfrm>
          <a:off x="201994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31ECA6AE-E875-4DD2-A280-AB286BD494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F4E1A0EA-218D-468D-B147-449D235C67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7766244A-8FB7-48E8-9217-9CD37E1CDE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7BEE2BCE-D9C2-4409-B8C5-5265A54851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8DDDC23A-0913-4E07-ABCE-04154F4912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FCAEB0A5-1771-4C68-A7CB-55804C014A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DE25A207-DD74-4595-A135-B9A3079CC9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CC183ED8-050F-49C9-8CE7-46317495CE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588D57D8-CEA0-46CC-AF99-B6E03C5453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A7402E6E-9D9D-4177-A5D0-8F649F6CEB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CBFDADE1-2F89-46BD-80D4-2A34A7CFF85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a:extLst>
            <a:ext uri="{FF2B5EF4-FFF2-40B4-BE49-F238E27FC236}">
              <a16:creationId xmlns:a16="http://schemas.microsoft.com/office/drawing/2014/main" id="{C6BD708B-AB77-41D7-B3FE-0A2B187E0A8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7C1E8439-568C-4994-B748-780CF0103E9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66C30D3B-1D6F-40D6-87C0-C68B76FF3ED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663D0AF1-BA03-4836-8898-93AE02EE6A4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40AB91FA-CBC7-44A8-B650-9377A351EC9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17185D60-6C42-4E62-A696-EB131D9DCE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8697E858-30B4-4159-9F35-69BD6A32375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4B8FDC5D-5798-4846-86A2-73B37987DB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F047F9ED-89FA-4063-85C3-43E9BA94CDA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F8E7B979-9254-4256-A61D-4F331EF151D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F715CBCA-EAFE-4A0A-80BF-BC6D655FA924}"/>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4A6CA0C5-3EB4-4A7C-B58D-D8FE6162903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DB872ADC-82D3-4526-8D1D-CFC8F57C703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2FE91AE2-BED8-4D04-A37D-4825D0A6FD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a:extLst>
            <a:ext uri="{FF2B5EF4-FFF2-40B4-BE49-F238E27FC236}">
              <a16:creationId xmlns:a16="http://schemas.microsoft.com/office/drawing/2014/main" id="{7C719D2E-915F-4677-A472-8B9FECD98A19}"/>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a:extLst>
            <a:ext uri="{FF2B5EF4-FFF2-40B4-BE49-F238E27FC236}">
              <a16:creationId xmlns:a16="http://schemas.microsoft.com/office/drawing/2014/main" id="{60D58374-ED3D-4FFF-AF85-402853D72541}"/>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a:extLst>
            <a:ext uri="{FF2B5EF4-FFF2-40B4-BE49-F238E27FC236}">
              <a16:creationId xmlns:a16="http://schemas.microsoft.com/office/drawing/2014/main" id="{A7AE359D-4947-4CC0-8E6B-1CB5B42A10A8}"/>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7D99685B-1399-4B8F-88E7-BBA21661B736}"/>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a:extLst>
            <a:ext uri="{FF2B5EF4-FFF2-40B4-BE49-F238E27FC236}">
              <a16:creationId xmlns:a16="http://schemas.microsoft.com/office/drawing/2014/main" id="{30D58356-D646-4E74-9C69-58D0DF18EBCF}"/>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3AC6B30E-451D-4F96-8B91-7BC580A70F4F}"/>
            </a:ext>
          </a:extLst>
        </xdr:cNvPr>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a:extLst>
            <a:ext uri="{FF2B5EF4-FFF2-40B4-BE49-F238E27FC236}">
              <a16:creationId xmlns:a16="http://schemas.microsoft.com/office/drawing/2014/main" id="{255914A6-0F83-40A0-AC81-1E6EDBD3803F}"/>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a:extLst>
            <a:ext uri="{FF2B5EF4-FFF2-40B4-BE49-F238E27FC236}">
              <a16:creationId xmlns:a16="http://schemas.microsoft.com/office/drawing/2014/main" id="{CBE340AB-3695-45F9-831B-67732DE2A526}"/>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a:extLst>
            <a:ext uri="{FF2B5EF4-FFF2-40B4-BE49-F238E27FC236}">
              <a16:creationId xmlns:a16="http://schemas.microsoft.com/office/drawing/2014/main" id="{EDEF5408-8F54-4534-9FA6-1F96CC0E8933}"/>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3DE121D-EC28-4A5F-BB15-2DDDF1F4C6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F619B33D-5B80-4FAF-A1BB-A362B9BD8F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7795371E-8AD6-46DA-A3CC-4091E5650B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834A0DAB-A582-4936-914B-4092478EBD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420CDF1A-8F3E-41C6-AC04-6A542F54C7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69" name="楕円 468">
          <a:extLst>
            <a:ext uri="{FF2B5EF4-FFF2-40B4-BE49-F238E27FC236}">
              <a16:creationId xmlns:a16="http://schemas.microsoft.com/office/drawing/2014/main" id="{F3F77116-7C89-4504-AF79-5025BCF37B3F}"/>
            </a:ext>
          </a:extLst>
        </xdr:cNvPr>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19067</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A9A1D32D-3EEE-4AB3-B1D8-A52787A3E47D}"/>
            </a:ext>
          </a:extLst>
        </xdr:cNvPr>
        <xdr:cNvSpPr txBox="1"/>
      </xdr:nvSpPr>
      <xdr:spPr>
        <a:xfrm>
          <a:off x="163576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471" name="楕円 470">
          <a:extLst>
            <a:ext uri="{FF2B5EF4-FFF2-40B4-BE49-F238E27FC236}">
              <a16:creationId xmlns:a16="http://schemas.microsoft.com/office/drawing/2014/main" id="{F66F652D-F9AF-41A0-B509-7AC359EBEACB}"/>
            </a:ext>
          </a:extLst>
        </xdr:cNvPr>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59</xdr:row>
      <xdr:rowOff>91440</xdr:rowOff>
    </xdr:to>
    <xdr:cxnSp macro="">
      <xdr:nvCxnSpPr>
        <xdr:cNvPr id="472" name="直線コネクタ 471">
          <a:extLst>
            <a:ext uri="{FF2B5EF4-FFF2-40B4-BE49-F238E27FC236}">
              <a16:creationId xmlns:a16="http://schemas.microsoft.com/office/drawing/2014/main" id="{EC2A6F0B-289F-46B2-92EB-C2DFDAA6956C}"/>
            </a:ext>
          </a:extLst>
        </xdr:cNvPr>
        <xdr:cNvCxnSpPr/>
      </xdr:nvCxnSpPr>
      <xdr:spPr>
        <a:xfrm>
          <a:off x="15481300" y="1020535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27577</xdr:rowOff>
    </xdr:from>
    <xdr:to>
      <xdr:col>76</xdr:col>
      <xdr:colOff>165100</xdr:colOff>
      <xdr:row>59</xdr:row>
      <xdr:rowOff>129177</xdr:rowOff>
    </xdr:to>
    <xdr:sp macro="" textlink="">
      <xdr:nvSpPr>
        <xdr:cNvPr id="473" name="楕円 472">
          <a:extLst>
            <a:ext uri="{FF2B5EF4-FFF2-40B4-BE49-F238E27FC236}">
              <a16:creationId xmlns:a16="http://schemas.microsoft.com/office/drawing/2014/main" id="{E4437589-F839-4597-BA93-ADB4D6F174E1}"/>
            </a:ext>
          </a:extLst>
        </xdr:cNvPr>
        <xdr:cNvSpPr/>
      </xdr:nvSpPr>
      <xdr:spPr>
        <a:xfrm>
          <a:off x="14541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78377</xdr:rowOff>
    </xdr:from>
    <xdr:to>
      <xdr:col>81</xdr:col>
      <xdr:colOff>50800</xdr:colOff>
      <xdr:row>59</xdr:row>
      <xdr:rowOff>89807</xdr:rowOff>
    </xdr:to>
    <xdr:cxnSp macro="">
      <xdr:nvCxnSpPr>
        <xdr:cNvPr id="474" name="直線コネクタ 473">
          <a:extLst>
            <a:ext uri="{FF2B5EF4-FFF2-40B4-BE49-F238E27FC236}">
              <a16:creationId xmlns:a16="http://schemas.microsoft.com/office/drawing/2014/main" id="{6FFA5C13-A910-43F5-A7AC-8D723FC24529}"/>
            </a:ext>
          </a:extLst>
        </xdr:cNvPr>
        <xdr:cNvCxnSpPr/>
      </xdr:nvCxnSpPr>
      <xdr:spPr>
        <a:xfrm>
          <a:off x="14592300" y="101939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75" name="n_1aveValue【学校施設】&#10;有形固定資産減価償却率">
          <a:extLst>
            <a:ext uri="{FF2B5EF4-FFF2-40B4-BE49-F238E27FC236}">
              <a16:creationId xmlns:a16="http://schemas.microsoft.com/office/drawing/2014/main" id="{5EDECBC3-194F-48A1-95F9-9226011A195C}"/>
            </a:ext>
          </a:extLst>
        </xdr:cNvPr>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76" name="n_2aveValue【学校施設】&#10;有形固定資産減価償却率">
          <a:extLst>
            <a:ext uri="{FF2B5EF4-FFF2-40B4-BE49-F238E27FC236}">
              <a16:creationId xmlns:a16="http://schemas.microsoft.com/office/drawing/2014/main" id="{26DC1441-2F37-4211-BE28-2E318CB67A73}"/>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131734</xdr:rowOff>
    </xdr:from>
    <xdr:ext cx="405111" cy="259045"/>
    <xdr:sp macro="" textlink="">
      <xdr:nvSpPr>
        <xdr:cNvPr id="477" name="n_1mainValue【学校施設】&#10;有形固定資産減価償却率">
          <a:extLst>
            <a:ext uri="{FF2B5EF4-FFF2-40B4-BE49-F238E27FC236}">
              <a16:creationId xmlns:a16="http://schemas.microsoft.com/office/drawing/2014/main" id="{F447F4F4-282A-4F12-A5AE-5EBD51386978}"/>
            </a:ext>
          </a:extLst>
        </xdr:cNvPr>
        <xdr:cNvSpPr txBox="1"/>
      </xdr:nvSpPr>
      <xdr:spPr>
        <a:xfrm>
          <a:off x="152660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120304</xdr:rowOff>
    </xdr:from>
    <xdr:ext cx="405111" cy="259045"/>
    <xdr:sp macro="" textlink="">
      <xdr:nvSpPr>
        <xdr:cNvPr id="478" name="n_2mainValue【学校施設】&#10;有形固定資産減価償却率">
          <a:extLst>
            <a:ext uri="{FF2B5EF4-FFF2-40B4-BE49-F238E27FC236}">
              <a16:creationId xmlns:a16="http://schemas.microsoft.com/office/drawing/2014/main" id="{12A15AB6-07FE-4545-B028-419A3A262E65}"/>
            </a:ext>
          </a:extLst>
        </xdr:cNvPr>
        <xdr:cNvSpPr txBox="1"/>
      </xdr:nvSpPr>
      <xdr:spPr>
        <a:xfrm>
          <a:off x="14389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3D78FF5B-04F2-470A-8DCE-B5A98B4A9B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BD737849-257E-4B51-B4A9-B8834EC645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3B65C9A3-AE6C-4915-9D51-9704C6BDF1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E94CD2E6-D7C1-45FC-9AD6-4A52A38947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1664D287-5977-4A5E-95A1-B825F8B535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583179AA-243C-4DE8-9CC4-5EA22B6F54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90D80484-E981-4FF4-B841-B029390263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653C959D-159D-475F-8D07-8DB43C15CF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93F3A89B-074D-42F0-8405-691C180561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CB7BCDED-2D0B-4FDD-97B8-BE3731BB99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4E50119D-80ED-4D99-BE79-53F46850876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a:extLst>
            <a:ext uri="{FF2B5EF4-FFF2-40B4-BE49-F238E27FC236}">
              <a16:creationId xmlns:a16="http://schemas.microsoft.com/office/drawing/2014/main" id="{DB8A6A26-E36B-4C1D-9A2E-FA7DFEE8631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a:extLst>
            <a:ext uri="{FF2B5EF4-FFF2-40B4-BE49-F238E27FC236}">
              <a16:creationId xmlns:a16="http://schemas.microsoft.com/office/drawing/2014/main" id="{E5EE87D6-73F0-4498-877E-B45A0F91468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a:extLst>
            <a:ext uri="{FF2B5EF4-FFF2-40B4-BE49-F238E27FC236}">
              <a16:creationId xmlns:a16="http://schemas.microsoft.com/office/drawing/2014/main" id="{51BCDC02-ACDD-4622-B053-72182433931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a:extLst>
            <a:ext uri="{FF2B5EF4-FFF2-40B4-BE49-F238E27FC236}">
              <a16:creationId xmlns:a16="http://schemas.microsoft.com/office/drawing/2014/main" id="{18BD2C5B-85F5-4698-8371-418C007878F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a:extLst>
            <a:ext uri="{FF2B5EF4-FFF2-40B4-BE49-F238E27FC236}">
              <a16:creationId xmlns:a16="http://schemas.microsoft.com/office/drawing/2014/main" id="{CDF30CC3-65B7-4692-9887-DCE330E1433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a:extLst>
            <a:ext uri="{FF2B5EF4-FFF2-40B4-BE49-F238E27FC236}">
              <a16:creationId xmlns:a16="http://schemas.microsoft.com/office/drawing/2014/main" id="{76C87B16-095D-4D6B-AB7B-E0C4D78B0A3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a:extLst>
            <a:ext uri="{FF2B5EF4-FFF2-40B4-BE49-F238E27FC236}">
              <a16:creationId xmlns:a16="http://schemas.microsoft.com/office/drawing/2014/main" id="{4F716670-80B2-43F1-B476-DFDDF13B292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a:extLst>
            <a:ext uri="{FF2B5EF4-FFF2-40B4-BE49-F238E27FC236}">
              <a16:creationId xmlns:a16="http://schemas.microsoft.com/office/drawing/2014/main" id="{0C341E84-F8AF-4239-B2FD-5F5CD1F139A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5309363C-2C7E-4CF3-9D82-D9E966AAF1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a:extLst>
            <a:ext uri="{FF2B5EF4-FFF2-40B4-BE49-F238E27FC236}">
              <a16:creationId xmlns:a16="http://schemas.microsoft.com/office/drawing/2014/main" id="{5DC31BA8-4EFA-4218-B779-8862933E0B5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07E079D1-A3EC-4D75-8EC8-75CC9995D2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a:extLst>
            <a:ext uri="{FF2B5EF4-FFF2-40B4-BE49-F238E27FC236}">
              <a16:creationId xmlns:a16="http://schemas.microsoft.com/office/drawing/2014/main" id="{8E8B1942-2CE3-40BB-A4F9-5322DB303182}"/>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a:extLst>
            <a:ext uri="{FF2B5EF4-FFF2-40B4-BE49-F238E27FC236}">
              <a16:creationId xmlns:a16="http://schemas.microsoft.com/office/drawing/2014/main" id="{CC187396-C30E-46DC-B825-B6FC72C956BF}"/>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a:extLst>
            <a:ext uri="{FF2B5EF4-FFF2-40B4-BE49-F238E27FC236}">
              <a16:creationId xmlns:a16="http://schemas.microsoft.com/office/drawing/2014/main" id="{2C20DD34-6553-4967-8A92-11214F4DFB6B}"/>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a:extLst>
            <a:ext uri="{FF2B5EF4-FFF2-40B4-BE49-F238E27FC236}">
              <a16:creationId xmlns:a16="http://schemas.microsoft.com/office/drawing/2014/main" id="{4866A424-E5AC-49BA-8324-9B869306C71F}"/>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a:extLst>
            <a:ext uri="{FF2B5EF4-FFF2-40B4-BE49-F238E27FC236}">
              <a16:creationId xmlns:a16="http://schemas.microsoft.com/office/drawing/2014/main" id="{6350225C-6D15-41AF-948F-2FFB37C7FAFC}"/>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6" name="【学校施設】&#10;一人当たり面積平均値テキスト">
          <a:extLst>
            <a:ext uri="{FF2B5EF4-FFF2-40B4-BE49-F238E27FC236}">
              <a16:creationId xmlns:a16="http://schemas.microsoft.com/office/drawing/2014/main" id="{1C35AD05-913A-45C9-B459-FBE9E2ACAAD4}"/>
            </a:ext>
          </a:extLst>
        </xdr:cNvPr>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a:extLst>
            <a:ext uri="{FF2B5EF4-FFF2-40B4-BE49-F238E27FC236}">
              <a16:creationId xmlns:a16="http://schemas.microsoft.com/office/drawing/2014/main" id="{6D672193-AFFB-461B-A6EC-5A042FEC1371}"/>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a:extLst>
            <a:ext uri="{FF2B5EF4-FFF2-40B4-BE49-F238E27FC236}">
              <a16:creationId xmlns:a16="http://schemas.microsoft.com/office/drawing/2014/main" id="{40665941-09B9-4DF2-B264-B52246849078}"/>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a:extLst>
            <a:ext uri="{FF2B5EF4-FFF2-40B4-BE49-F238E27FC236}">
              <a16:creationId xmlns:a16="http://schemas.microsoft.com/office/drawing/2014/main" id="{3CBC6D17-3551-4321-80AD-F51CE8F66089}"/>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3832ED03-D772-4A5E-BADF-FDDC3787EE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16E2969B-4991-44AF-A34E-442B451BE4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5B65E0C9-5634-4053-AD7F-F0ED78D0B7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1B3EF7A1-C315-4BBC-AD4D-AA316D7171E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F40B4D6F-C042-4A8D-AC3C-EFA0A62481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143053</xdr:rowOff>
    </xdr:from>
    <xdr:to>
      <xdr:col>116</xdr:col>
      <xdr:colOff>114300</xdr:colOff>
      <xdr:row>63</xdr:row>
      <xdr:rowOff>73203</xdr:rowOff>
    </xdr:to>
    <xdr:sp macro="" textlink="">
      <xdr:nvSpPr>
        <xdr:cNvPr id="515" name="楕円 514">
          <a:extLst>
            <a:ext uri="{FF2B5EF4-FFF2-40B4-BE49-F238E27FC236}">
              <a16:creationId xmlns:a16="http://schemas.microsoft.com/office/drawing/2014/main" id="{360AF636-DBA0-4EAE-BB12-A539E9B54D7C}"/>
            </a:ext>
          </a:extLst>
        </xdr:cNvPr>
        <xdr:cNvSpPr/>
      </xdr:nvSpPr>
      <xdr:spPr>
        <a:xfrm>
          <a:off x="22110700" y="107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121480</xdr:rowOff>
    </xdr:from>
    <xdr:ext cx="469744" cy="259045"/>
    <xdr:sp macro="" textlink="">
      <xdr:nvSpPr>
        <xdr:cNvPr id="516" name="【学校施設】&#10;一人当たり面積該当値テキスト">
          <a:extLst>
            <a:ext uri="{FF2B5EF4-FFF2-40B4-BE49-F238E27FC236}">
              <a16:creationId xmlns:a16="http://schemas.microsoft.com/office/drawing/2014/main" id="{A86E78F4-0396-403A-BDF2-3554C40FB9AA}"/>
            </a:ext>
          </a:extLst>
        </xdr:cNvPr>
        <xdr:cNvSpPr txBox="1"/>
      </xdr:nvSpPr>
      <xdr:spPr>
        <a:xfrm>
          <a:off x="22199600" y="107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156311</xdr:rowOff>
    </xdr:from>
    <xdr:to>
      <xdr:col>112</xdr:col>
      <xdr:colOff>38100</xdr:colOff>
      <xdr:row>63</xdr:row>
      <xdr:rowOff>86461</xdr:rowOff>
    </xdr:to>
    <xdr:sp macro="" textlink="">
      <xdr:nvSpPr>
        <xdr:cNvPr id="517" name="楕円 516">
          <a:extLst>
            <a:ext uri="{FF2B5EF4-FFF2-40B4-BE49-F238E27FC236}">
              <a16:creationId xmlns:a16="http://schemas.microsoft.com/office/drawing/2014/main" id="{F3EED2FB-77C7-44D4-BA71-07EFCCF7E1C1}"/>
            </a:ext>
          </a:extLst>
        </xdr:cNvPr>
        <xdr:cNvSpPr/>
      </xdr:nvSpPr>
      <xdr:spPr>
        <a:xfrm>
          <a:off x="21272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22403</xdr:rowOff>
    </xdr:from>
    <xdr:to>
      <xdr:col>116</xdr:col>
      <xdr:colOff>63500</xdr:colOff>
      <xdr:row>63</xdr:row>
      <xdr:rowOff>35661</xdr:rowOff>
    </xdr:to>
    <xdr:cxnSp macro="">
      <xdr:nvCxnSpPr>
        <xdr:cNvPr id="518" name="直線コネクタ 517">
          <a:extLst>
            <a:ext uri="{FF2B5EF4-FFF2-40B4-BE49-F238E27FC236}">
              <a16:creationId xmlns:a16="http://schemas.microsoft.com/office/drawing/2014/main" id="{70658822-11D9-4DBC-8170-2E89996FA824}"/>
            </a:ext>
          </a:extLst>
        </xdr:cNvPr>
        <xdr:cNvCxnSpPr/>
      </xdr:nvCxnSpPr>
      <xdr:spPr>
        <a:xfrm flipV="1">
          <a:off x="21323300" y="10823753"/>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87046</xdr:rowOff>
    </xdr:from>
    <xdr:to>
      <xdr:col>107</xdr:col>
      <xdr:colOff>101600</xdr:colOff>
      <xdr:row>62</xdr:row>
      <xdr:rowOff>17196</xdr:rowOff>
    </xdr:to>
    <xdr:sp macro="" textlink="">
      <xdr:nvSpPr>
        <xdr:cNvPr id="519" name="楕円 518">
          <a:extLst>
            <a:ext uri="{FF2B5EF4-FFF2-40B4-BE49-F238E27FC236}">
              <a16:creationId xmlns:a16="http://schemas.microsoft.com/office/drawing/2014/main" id="{BDFD6F44-A69A-4B66-83D5-C395561EB847}"/>
            </a:ext>
          </a:extLst>
        </xdr:cNvPr>
        <xdr:cNvSpPr/>
      </xdr:nvSpPr>
      <xdr:spPr>
        <a:xfrm>
          <a:off x="20383500" y="105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137846</xdr:rowOff>
    </xdr:from>
    <xdr:to>
      <xdr:col>111</xdr:col>
      <xdr:colOff>177800</xdr:colOff>
      <xdr:row>63</xdr:row>
      <xdr:rowOff>35661</xdr:rowOff>
    </xdr:to>
    <xdr:cxnSp macro="">
      <xdr:nvCxnSpPr>
        <xdr:cNvPr id="520" name="直線コネクタ 519">
          <a:extLst>
            <a:ext uri="{FF2B5EF4-FFF2-40B4-BE49-F238E27FC236}">
              <a16:creationId xmlns:a16="http://schemas.microsoft.com/office/drawing/2014/main" id="{7FF29A75-608F-4F1E-9BEE-9CE235D81BB7}"/>
            </a:ext>
          </a:extLst>
        </xdr:cNvPr>
        <xdr:cNvCxnSpPr/>
      </xdr:nvCxnSpPr>
      <xdr:spPr>
        <a:xfrm>
          <a:off x="20434300" y="10596296"/>
          <a:ext cx="889000" cy="24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a:extLst>
            <a:ext uri="{FF2B5EF4-FFF2-40B4-BE49-F238E27FC236}">
              <a16:creationId xmlns:a16="http://schemas.microsoft.com/office/drawing/2014/main" id="{D6679634-0AB4-46E7-85C8-EDEE29EFAD0F}"/>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522" name="n_2aveValue【学校施設】&#10;一人当たり面積">
          <a:extLst>
            <a:ext uri="{FF2B5EF4-FFF2-40B4-BE49-F238E27FC236}">
              <a16:creationId xmlns:a16="http://schemas.microsoft.com/office/drawing/2014/main" id="{0104B35F-0954-4F1C-A599-C2158AC4A9D2}"/>
            </a:ext>
          </a:extLst>
        </xdr:cNvPr>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77588</xdr:rowOff>
    </xdr:from>
    <xdr:ext cx="469744" cy="259045"/>
    <xdr:sp macro="" textlink="">
      <xdr:nvSpPr>
        <xdr:cNvPr id="523" name="n_1mainValue【学校施設】&#10;一人当たり面積">
          <a:extLst>
            <a:ext uri="{FF2B5EF4-FFF2-40B4-BE49-F238E27FC236}">
              <a16:creationId xmlns:a16="http://schemas.microsoft.com/office/drawing/2014/main" id="{7D9D5DA8-125D-4F96-BCC4-4E520936044F}"/>
            </a:ext>
          </a:extLst>
        </xdr:cNvPr>
        <xdr:cNvSpPr txBox="1"/>
      </xdr:nvSpPr>
      <xdr:spPr>
        <a:xfrm>
          <a:off x="210757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33723</xdr:rowOff>
    </xdr:from>
    <xdr:ext cx="469744" cy="259045"/>
    <xdr:sp macro="" textlink="">
      <xdr:nvSpPr>
        <xdr:cNvPr id="524" name="n_2mainValue【学校施設】&#10;一人当たり面積">
          <a:extLst>
            <a:ext uri="{FF2B5EF4-FFF2-40B4-BE49-F238E27FC236}">
              <a16:creationId xmlns:a16="http://schemas.microsoft.com/office/drawing/2014/main" id="{F1B5D3C1-C1D2-4A93-905A-2A02CD3CB94B}"/>
            </a:ext>
          </a:extLst>
        </xdr:cNvPr>
        <xdr:cNvSpPr txBox="1"/>
      </xdr:nvSpPr>
      <xdr:spPr>
        <a:xfrm>
          <a:off x="20199427" y="103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6FCA1B71-8112-4B5A-B427-02C59373FE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B91A86E7-37AB-47D5-915D-EB7F55D579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1A32100F-6ECE-46CA-8AF4-659AC2B935C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B3D2D8C-AA6C-4AC9-9C61-345C99F65B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93117B4F-BD60-466E-AB2F-0FADCB1CC9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101BED2-1F00-4440-8438-4BE17D41CB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EF236544-38CD-48E9-88C2-B31BFF6DFC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D7AEF693-AC00-4EC6-97D0-D4590CAFE6D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52EBE0B4-06CA-437E-856B-36B7E01AF9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259F081F-674C-4D73-B583-9926D7B70D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F045637F-0F39-466B-91A0-67DC6FEEC2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A661BEA0-0341-4A9D-9F50-4A4F4531EC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161C7193-B718-4C48-8374-0B3107AD7C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126A28F6-B0E2-4B40-99B1-85E8C85B4A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ED7BDF3C-0427-4DB3-8008-6C85F12DEA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A79C1D1B-E272-4E32-8692-58045603B9B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471D38BC-4435-4CF2-A0EB-9364DA18EA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2EE22A07-56D1-48E5-ADCB-C5D709252F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E57AE71C-B594-4FF0-8B7B-3CE71EBBA3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72140030-2520-47F3-BA46-EAB4CBF050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11260BC1-C388-46D1-BE76-8996288E33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D74D95DB-1DE9-4231-B41A-59AA348D95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59F2D9C0-B776-4601-B6EE-06CBECB5B4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422CEAF9-440B-442F-A5A5-9D90662B4A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7CA335CC-5C66-43B6-8273-D21D90170C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02D88C1B-40F6-4A34-A556-928A8EE581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a:extLst>
            <a:ext uri="{FF2B5EF4-FFF2-40B4-BE49-F238E27FC236}">
              <a16:creationId xmlns:a16="http://schemas.microsoft.com/office/drawing/2014/main" id="{8143F05D-881D-404A-AB1F-440AAEB61E4C}"/>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5435ECC9-D0C1-467F-8BD9-1002C50F873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a:extLst>
            <a:ext uri="{FF2B5EF4-FFF2-40B4-BE49-F238E27FC236}">
              <a16:creationId xmlns:a16="http://schemas.microsoft.com/office/drawing/2014/main" id="{858A1834-0B98-45E9-80E6-0623A5F6E6C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0E9E1D15-1ACC-408C-8296-41DCA9666B3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223D4B5D-4C43-4C55-94F3-524E94CF456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401DFB02-791E-48D4-965D-A58A4446600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400EF1DE-A4B2-4EA1-AA34-AA306A13F69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B83B6E8D-A886-4A3A-A8B5-8356C19D37E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06690F29-6D1B-454E-B566-C677E31FF0C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BDAC93E2-FFD1-442A-B6E1-BD8149037AB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a:extLst>
            <a:ext uri="{FF2B5EF4-FFF2-40B4-BE49-F238E27FC236}">
              <a16:creationId xmlns:a16="http://schemas.microsoft.com/office/drawing/2014/main" id="{28AD5AEB-8891-4B03-8F1A-AD305F26CBB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B9EDC936-4920-4717-AA88-C4F4E9F496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6C52214B-6190-41C0-8F45-0B75B510806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1E8C43E2-6A8F-4AC7-BAEB-83945709B9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65" name="直線コネクタ 564">
          <a:extLst>
            <a:ext uri="{FF2B5EF4-FFF2-40B4-BE49-F238E27FC236}">
              <a16:creationId xmlns:a16="http://schemas.microsoft.com/office/drawing/2014/main" id="{948815A9-78B1-4A0C-8915-4A163E66C317}"/>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66" name="【公民館】&#10;有形固定資産減価償却率最小値テキスト">
          <a:extLst>
            <a:ext uri="{FF2B5EF4-FFF2-40B4-BE49-F238E27FC236}">
              <a16:creationId xmlns:a16="http://schemas.microsoft.com/office/drawing/2014/main" id="{68FB7250-DB47-4D49-8F43-C3EB4AFB838B}"/>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67" name="直線コネクタ 566">
          <a:extLst>
            <a:ext uri="{FF2B5EF4-FFF2-40B4-BE49-F238E27FC236}">
              <a16:creationId xmlns:a16="http://schemas.microsoft.com/office/drawing/2014/main" id="{820B6FF0-8230-481D-952F-D1915937F25D}"/>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a:extLst>
            <a:ext uri="{FF2B5EF4-FFF2-40B4-BE49-F238E27FC236}">
              <a16:creationId xmlns:a16="http://schemas.microsoft.com/office/drawing/2014/main" id="{0734C54C-6E7D-4490-9213-06ADC8D45A27}"/>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24D94332-6E5A-4B93-9405-3900213EC1B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0" name="【公民館】&#10;有形固定資産減価償却率平均値テキスト">
          <a:extLst>
            <a:ext uri="{FF2B5EF4-FFF2-40B4-BE49-F238E27FC236}">
              <a16:creationId xmlns:a16="http://schemas.microsoft.com/office/drawing/2014/main" id="{5C27824F-3FFB-48B2-985A-0DD4C6BAA6CD}"/>
            </a:ext>
          </a:extLst>
        </xdr:cNvPr>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1" name="フローチャート: 判断 570">
          <a:extLst>
            <a:ext uri="{FF2B5EF4-FFF2-40B4-BE49-F238E27FC236}">
              <a16:creationId xmlns:a16="http://schemas.microsoft.com/office/drawing/2014/main" id="{B598780C-BBA3-40B7-BBF5-B33882570D96}"/>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72" name="フローチャート: 判断 571">
          <a:extLst>
            <a:ext uri="{FF2B5EF4-FFF2-40B4-BE49-F238E27FC236}">
              <a16:creationId xmlns:a16="http://schemas.microsoft.com/office/drawing/2014/main" id="{105B7BE3-8013-45D3-B200-E4AA8F532A95}"/>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73" name="フローチャート: 判断 572">
          <a:extLst>
            <a:ext uri="{FF2B5EF4-FFF2-40B4-BE49-F238E27FC236}">
              <a16:creationId xmlns:a16="http://schemas.microsoft.com/office/drawing/2014/main" id="{DC29FBD4-B2D8-464A-AD15-EB68E985BBE7}"/>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3846DBE-89D9-4EA2-8DD6-0B70D0F930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36D656-A742-40A9-B025-0AD8A27228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A875D63D-5026-4B0A-8315-796436DCC6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9ED28B61-6F17-4BF0-814E-775E198DD9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0123218-ACAF-4C40-84CD-C3D56546C1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579" name="楕円 578">
          <a:extLst>
            <a:ext uri="{FF2B5EF4-FFF2-40B4-BE49-F238E27FC236}">
              <a16:creationId xmlns:a16="http://schemas.microsoft.com/office/drawing/2014/main" id="{C9D03F84-2DD1-460A-9C17-2F5F158DE456}"/>
            </a:ext>
          </a:extLst>
        </xdr:cNvPr>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580" name="【公民館】&#10;有形固定資産減価償却率該当値テキスト">
          <a:extLst>
            <a:ext uri="{FF2B5EF4-FFF2-40B4-BE49-F238E27FC236}">
              <a16:creationId xmlns:a16="http://schemas.microsoft.com/office/drawing/2014/main" id="{E6F05779-44D0-4ED5-8A80-785FD62B5DF8}"/>
            </a:ext>
          </a:extLst>
        </xdr:cNvPr>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156845</xdr:rowOff>
    </xdr:from>
    <xdr:to>
      <xdr:col>81</xdr:col>
      <xdr:colOff>101600</xdr:colOff>
      <xdr:row>103</xdr:row>
      <xdr:rowOff>86995</xdr:rowOff>
    </xdr:to>
    <xdr:sp macro="" textlink="">
      <xdr:nvSpPr>
        <xdr:cNvPr id="581" name="楕円 580">
          <a:extLst>
            <a:ext uri="{FF2B5EF4-FFF2-40B4-BE49-F238E27FC236}">
              <a16:creationId xmlns:a16="http://schemas.microsoft.com/office/drawing/2014/main" id="{3A88BD7A-E3C3-433E-9757-535B0B4AD116}"/>
            </a:ext>
          </a:extLst>
        </xdr:cNvPr>
        <xdr:cNvSpPr/>
      </xdr:nvSpPr>
      <xdr:spPr>
        <a:xfrm>
          <a:off x="15430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49530</xdr:rowOff>
    </xdr:to>
    <xdr:cxnSp macro="">
      <xdr:nvCxnSpPr>
        <xdr:cNvPr id="582" name="直線コネクタ 581">
          <a:extLst>
            <a:ext uri="{FF2B5EF4-FFF2-40B4-BE49-F238E27FC236}">
              <a16:creationId xmlns:a16="http://schemas.microsoft.com/office/drawing/2014/main" id="{C1380018-5C88-494E-B5C5-5D568E17C68A}"/>
            </a:ext>
          </a:extLst>
        </xdr:cNvPr>
        <xdr:cNvCxnSpPr/>
      </xdr:nvCxnSpPr>
      <xdr:spPr>
        <a:xfrm>
          <a:off x="15481300" y="176955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149225</xdr:rowOff>
    </xdr:from>
    <xdr:to>
      <xdr:col>76</xdr:col>
      <xdr:colOff>165100</xdr:colOff>
      <xdr:row>105</xdr:row>
      <xdr:rowOff>79375</xdr:rowOff>
    </xdr:to>
    <xdr:sp macro="" textlink="">
      <xdr:nvSpPr>
        <xdr:cNvPr id="583" name="楕円 582">
          <a:extLst>
            <a:ext uri="{FF2B5EF4-FFF2-40B4-BE49-F238E27FC236}">
              <a16:creationId xmlns:a16="http://schemas.microsoft.com/office/drawing/2014/main" id="{6B459216-FE3E-48AD-8D78-093EFD191AE0}"/>
            </a:ext>
          </a:extLst>
        </xdr:cNvPr>
        <xdr:cNvSpPr/>
      </xdr:nvSpPr>
      <xdr:spPr>
        <a:xfrm>
          <a:off x="14541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36195</xdr:rowOff>
    </xdr:from>
    <xdr:to>
      <xdr:col>81</xdr:col>
      <xdr:colOff>50800</xdr:colOff>
      <xdr:row>105</xdr:row>
      <xdr:rowOff>28575</xdr:rowOff>
    </xdr:to>
    <xdr:cxnSp macro="">
      <xdr:nvCxnSpPr>
        <xdr:cNvPr id="584" name="直線コネクタ 583">
          <a:extLst>
            <a:ext uri="{FF2B5EF4-FFF2-40B4-BE49-F238E27FC236}">
              <a16:creationId xmlns:a16="http://schemas.microsoft.com/office/drawing/2014/main" id="{0AE3462E-4BB9-4135-B08C-148A9756C362}"/>
            </a:ext>
          </a:extLst>
        </xdr:cNvPr>
        <xdr:cNvCxnSpPr/>
      </xdr:nvCxnSpPr>
      <xdr:spPr>
        <a:xfrm flipV="1">
          <a:off x="14592300" y="17695545"/>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85" name="n_1aveValue【公民館】&#10;有形固定資産減価償却率">
          <a:extLst>
            <a:ext uri="{FF2B5EF4-FFF2-40B4-BE49-F238E27FC236}">
              <a16:creationId xmlns:a16="http://schemas.microsoft.com/office/drawing/2014/main" id="{B508FE46-D4CD-491F-8EF0-41AFC84AE85E}"/>
            </a:ext>
          </a:extLst>
        </xdr:cNvPr>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86" name="n_2aveValue【公民館】&#10;有形固定資産減価償却率">
          <a:extLst>
            <a:ext uri="{FF2B5EF4-FFF2-40B4-BE49-F238E27FC236}">
              <a16:creationId xmlns:a16="http://schemas.microsoft.com/office/drawing/2014/main" id="{CDFBCCA0-5132-4447-A49B-FFB1FFECF877}"/>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103522</xdr:rowOff>
    </xdr:from>
    <xdr:ext cx="405111" cy="259045"/>
    <xdr:sp macro="" textlink="">
      <xdr:nvSpPr>
        <xdr:cNvPr id="587" name="n_1mainValue【公民館】&#10;有形固定資産減価償却率">
          <a:extLst>
            <a:ext uri="{FF2B5EF4-FFF2-40B4-BE49-F238E27FC236}">
              <a16:creationId xmlns:a16="http://schemas.microsoft.com/office/drawing/2014/main" id="{C45E9744-F997-4C72-BF24-6C9C91618129}"/>
            </a:ext>
          </a:extLst>
        </xdr:cNvPr>
        <xdr:cNvSpPr txBox="1"/>
      </xdr:nvSpPr>
      <xdr:spPr>
        <a:xfrm>
          <a:off x="15266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70502</xdr:rowOff>
    </xdr:from>
    <xdr:ext cx="405111" cy="259045"/>
    <xdr:sp macro="" textlink="">
      <xdr:nvSpPr>
        <xdr:cNvPr id="588" name="n_2mainValue【公民館】&#10;有形固定資産減価償却率">
          <a:extLst>
            <a:ext uri="{FF2B5EF4-FFF2-40B4-BE49-F238E27FC236}">
              <a16:creationId xmlns:a16="http://schemas.microsoft.com/office/drawing/2014/main" id="{963F64C2-65BD-456E-B129-505CE8F95A12}"/>
            </a:ext>
          </a:extLst>
        </xdr:cNvPr>
        <xdr:cNvSpPr txBox="1"/>
      </xdr:nvSpPr>
      <xdr:spPr>
        <a:xfrm>
          <a:off x="14389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3DDE3913-C237-4CF3-99EE-751D1247C5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908DD315-9DD1-44B4-AF82-FE0E02865F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89A33D0D-1970-468F-9F98-DBDBF77C11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35B0D2C7-C423-43BC-B429-C04E9064A0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2FBC88CF-3C44-4600-A612-492EAA4D90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427EBE7B-E6BC-4BE0-B482-4922DD1FA1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E2B8D8EE-379B-4807-8453-9915CEB6F1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C49D4AFA-6779-4D31-A543-D2C0CDA824F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97CEDCEC-E6D9-451C-8FA7-ECFB6CE6D79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F673BAB6-4CAD-4BCE-A0C8-983386509E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a:extLst>
            <a:ext uri="{FF2B5EF4-FFF2-40B4-BE49-F238E27FC236}">
              <a16:creationId xmlns:a16="http://schemas.microsoft.com/office/drawing/2014/main" id="{9466FB9E-ACA0-4948-AE2A-FB1E27501B5E}"/>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a:extLst>
            <a:ext uri="{FF2B5EF4-FFF2-40B4-BE49-F238E27FC236}">
              <a16:creationId xmlns:a16="http://schemas.microsoft.com/office/drawing/2014/main" id="{E1F8046C-8CF1-4A0D-98ED-86E38A1FE83B}"/>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a:extLst>
            <a:ext uri="{FF2B5EF4-FFF2-40B4-BE49-F238E27FC236}">
              <a16:creationId xmlns:a16="http://schemas.microsoft.com/office/drawing/2014/main" id="{94E15617-6D01-4F2C-9CC4-B2118AB6D6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a:extLst>
            <a:ext uri="{FF2B5EF4-FFF2-40B4-BE49-F238E27FC236}">
              <a16:creationId xmlns:a16="http://schemas.microsoft.com/office/drawing/2014/main" id="{8312EFBA-4F34-48EF-95B9-22230F40D91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a:extLst>
            <a:ext uri="{FF2B5EF4-FFF2-40B4-BE49-F238E27FC236}">
              <a16:creationId xmlns:a16="http://schemas.microsoft.com/office/drawing/2014/main" id="{EA4F7656-B721-402F-8541-E1CB16CAB85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a:extLst>
            <a:ext uri="{FF2B5EF4-FFF2-40B4-BE49-F238E27FC236}">
              <a16:creationId xmlns:a16="http://schemas.microsoft.com/office/drawing/2014/main" id="{1FDC1FF1-1BEF-4678-9FDC-81AAC0BDCD3D}"/>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a:extLst>
            <a:ext uri="{FF2B5EF4-FFF2-40B4-BE49-F238E27FC236}">
              <a16:creationId xmlns:a16="http://schemas.microsoft.com/office/drawing/2014/main" id="{18BCAE19-07E7-4864-860D-768C165080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58BB2331-84A7-4649-A8BE-08BDF56248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a:extLst>
            <a:ext uri="{FF2B5EF4-FFF2-40B4-BE49-F238E27FC236}">
              <a16:creationId xmlns:a16="http://schemas.microsoft.com/office/drawing/2014/main" id="{6548A715-878F-43B1-8B5C-C31293AE90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08" name="直線コネクタ 607">
          <a:extLst>
            <a:ext uri="{FF2B5EF4-FFF2-40B4-BE49-F238E27FC236}">
              <a16:creationId xmlns:a16="http://schemas.microsoft.com/office/drawing/2014/main" id="{72F2F28A-BC75-427E-A566-62069ACE4733}"/>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09" name="【公民館】&#10;一人当たり面積最小値テキスト">
          <a:extLst>
            <a:ext uri="{FF2B5EF4-FFF2-40B4-BE49-F238E27FC236}">
              <a16:creationId xmlns:a16="http://schemas.microsoft.com/office/drawing/2014/main" id="{10A44984-3943-4868-9E65-979EF6DEEC0C}"/>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0" name="直線コネクタ 609">
          <a:extLst>
            <a:ext uri="{FF2B5EF4-FFF2-40B4-BE49-F238E27FC236}">
              <a16:creationId xmlns:a16="http://schemas.microsoft.com/office/drawing/2014/main" id="{2F07AC7C-0C62-4A45-935A-936749188DFC}"/>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1" name="【公民館】&#10;一人当たり面積最大値テキスト">
          <a:extLst>
            <a:ext uri="{FF2B5EF4-FFF2-40B4-BE49-F238E27FC236}">
              <a16:creationId xmlns:a16="http://schemas.microsoft.com/office/drawing/2014/main" id="{AB76550F-EB76-40A3-A02F-F038C525E296}"/>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2" name="直線コネクタ 611">
          <a:extLst>
            <a:ext uri="{FF2B5EF4-FFF2-40B4-BE49-F238E27FC236}">
              <a16:creationId xmlns:a16="http://schemas.microsoft.com/office/drawing/2014/main" id="{4C0277E2-9A20-46EF-ACE6-CC9F81B9D980}"/>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13" name="【公民館】&#10;一人当たり面積平均値テキスト">
          <a:extLst>
            <a:ext uri="{FF2B5EF4-FFF2-40B4-BE49-F238E27FC236}">
              <a16:creationId xmlns:a16="http://schemas.microsoft.com/office/drawing/2014/main" id="{C00191A9-DA80-4476-A227-19A7F5B91449}"/>
            </a:ext>
          </a:extLst>
        </xdr:cNvPr>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4" name="フローチャート: 判断 613">
          <a:extLst>
            <a:ext uri="{FF2B5EF4-FFF2-40B4-BE49-F238E27FC236}">
              <a16:creationId xmlns:a16="http://schemas.microsoft.com/office/drawing/2014/main" id="{B66F83F4-A324-4108-B9D5-4E4693920F5E}"/>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5" name="フローチャート: 判断 614">
          <a:extLst>
            <a:ext uri="{FF2B5EF4-FFF2-40B4-BE49-F238E27FC236}">
              <a16:creationId xmlns:a16="http://schemas.microsoft.com/office/drawing/2014/main" id="{C8D824F0-5DB9-4B92-936B-B0D3924B81D5}"/>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6" name="フローチャート: 判断 615">
          <a:extLst>
            <a:ext uri="{FF2B5EF4-FFF2-40B4-BE49-F238E27FC236}">
              <a16:creationId xmlns:a16="http://schemas.microsoft.com/office/drawing/2014/main" id="{53D8B5A2-7100-43DB-AC5B-72524D4C7412}"/>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9A03E272-8CC0-424C-85F4-3F4E0F59D8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5291ACC9-5843-4F4B-B13F-62598AD739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904E9809-0757-4399-BC64-254772F62F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D61C064D-67C6-4C3C-A5E1-08F8EA4580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DBDAA2B1-4972-40BD-8D18-AD252E4A54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110553</xdr:rowOff>
    </xdr:from>
    <xdr:to>
      <xdr:col>116</xdr:col>
      <xdr:colOff>114300</xdr:colOff>
      <xdr:row>107</xdr:row>
      <xdr:rowOff>40703</xdr:rowOff>
    </xdr:to>
    <xdr:sp macro="" textlink="">
      <xdr:nvSpPr>
        <xdr:cNvPr id="622" name="楕円 621">
          <a:extLst>
            <a:ext uri="{FF2B5EF4-FFF2-40B4-BE49-F238E27FC236}">
              <a16:creationId xmlns:a16="http://schemas.microsoft.com/office/drawing/2014/main" id="{A6F2651C-E262-4D02-A29B-954BBB004FC4}"/>
            </a:ext>
          </a:extLst>
        </xdr:cNvPr>
        <xdr:cNvSpPr/>
      </xdr:nvSpPr>
      <xdr:spPr>
        <a:xfrm>
          <a:off x="22110700" y="182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25480</xdr:rowOff>
    </xdr:from>
    <xdr:ext cx="469744" cy="259045"/>
    <xdr:sp macro="" textlink="">
      <xdr:nvSpPr>
        <xdr:cNvPr id="623" name="【公民館】&#10;一人当たり面積該当値テキスト">
          <a:extLst>
            <a:ext uri="{FF2B5EF4-FFF2-40B4-BE49-F238E27FC236}">
              <a16:creationId xmlns:a16="http://schemas.microsoft.com/office/drawing/2014/main" id="{78BDC7AA-D82B-4682-9B37-C0B607002D65}"/>
            </a:ext>
          </a:extLst>
        </xdr:cNvPr>
        <xdr:cNvSpPr txBox="1"/>
      </xdr:nvSpPr>
      <xdr:spPr>
        <a:xfrm>
          <a:off x="22199600" y="181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113982</xdr:rowOff>
    </xdr:from>
    <xdr:to>
      <xdr:col>112</xdr:col>
      <xdr:colOff>38100</xdr:colOff>
      <xdr:row>107</xdr:row>
      <xdr:rowOff>44132</xdr:rowOff>
    </xdr:to>
    <xdr:sp macro="" textlink="">
      <xdr:nvSpPr>
        <xdr:cNvPr id="624" name="楕円 623">
          <a:extLst>
            <a:ext uri="{FF2B5EF4-FFF2-40B4-BE49-F238E27FC236}">
              <a16:creationId xmlns:a16="http://schemas.microsoft.com/office/drawing/2014/main" id="{445EE61E-3C4B-4515-8163-1C8A43015DC4}"/>
            </a:ext>
          </a:extLst>
        </xdr:cNvPr>
        <xdr:cNvSpPr/>
      </xdr:nvSpPr>
      <xdr:spPr>
        <a:xfrm>
          <a:off x="21272500" y="18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161353</xdr:rowOff>
    </xdr:from>
    <xdr:to>
      <xdr:col>116</xdr:col>
      <xdr:colOff>63500</xdr:colOff>
      <xdr:row>106</xdr:row>
      <xdr:rowOff>164782</xdr:rowOff>
    </xdr:to>
    <xdr:cxnSp macro="">
      <xdr:nvCxnSpPr>
        <xdr:cNvPr id="625" name="直線コネクタ 624">
          <a:extLst>
            <a:ext uri="{FF2B5EF4-FFF2-40B4-BE49-F238E27FC236}">
              <a16:creationId xmlns:a16="http://schemas.microsoft.com/office/drawing/2014/main" id="{4C1221B3-69A3-415D-A798-E10223716F88}"/>
            </a:ext>
          </a:extLst>
        </xdr:cNvPr>
        <xdr:cNvCxnSpPr/>
      </xdr:nvCxnSpPr>
      <xdr:spPr>
        <a:xfrm flipV="1">
          <a:off x="21323300" y="1833505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70549</xdr:rowOff>
    </xdr:from>
    <xdr:to>
      <xdr:col>107</xdr:col>
      <xdr:colOff>101600</xdr:colOff>
      <xdr:row>106</xdr:row>
      <xdr:rowOff>699</xdr:rowOff>
    </xdr:to>
    <xdr:sp macro="" textlink="">
      <xdr:nvSpPr>
        <xdr:cNvPr id="626" name="楕円 625">
          <a:extLst>
            <a:ext uri="{FF2B5EF4-FFF2-40B4-BE49-F238E27FC236}">
              <a16:creationId xmlns:a16="http://schemas.microsoft.com/office/drawing/2014/main" id="{F433A925-CCEB-40E4-865A-570060BA4159}"/>
            </a:ext>
          </a:extLst>
        </xdr:cNvPr>
        <xdr:cNvSpPr/>
      </xdr:nvSpPr>
      <xdr:spPr>
        <a:xfrm>
          <a:off x="20383500" y="1807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121349</xdr:rowOff>
    </xdr:from>
    <xdr:to>
      <xdr:col>111</xdr:col>
      <xdr:colOff>177800</xdr:colOff>
      <xdr:row>106</xdr:row>
      <xdr:rowOff>164782</xdr:rowOff>
    </xdr:to>
    <xdr:cxnSp macro="">
      <xdr:nvCxnSpPr>
        <xdr:cNvPr id="627" name="直線コネクタ 626">
          <a:extLst>
            <a:ext uri="{FF2B5EF4-FFF2-40B4-BE49-F238E27FC236}">
              <a16:creationId xmlns:a16="http://schemas.microsoft.com/office/drawing/2014/main" id="{F2F1F442-7EA8-47CD-AABC-CA2C923B0381}"/>
            </a:ext>
          </a:extLst>
        </xdr:cNvPr>
        <xdr:cNvCxnSpPr/>
      </xdr:nvCxnSpPr>
      <xdr:spPr>
        <a:xfrm>
          <a:off x="20434300" y="18123599"/>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28" name="n_1aveValue【公民館】&#10;一人当たり面積">
          <a:extLst>
            <a:ext uri="{FF2B5EF4-FFF2-40B4-BE49-F238E27FC236}">
              <a16:creationId xmlns:a16="http://schemas.microsoft.com/office/drawing/2014/main" id="{A0F03B44-DD71-45FF-8D72-BD89E368B3CD}"/>
            </a:ext>
          </a:extLst>
        </xdr:cNvPr>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48404</xdr:rowOff>
    </xdr:from>
    <xdr:ext cx="469744" cy="259045"/>
    <xdr:sp macro="" textlink="">
      <xdr:nvSpPr>
        <xdr:cNvPr id="629" name="n_2aveValue【公民館】&#10;一人当たり面積">
          <a:extLst>
            <a:ext uri="{FF2B5EF4-FFF2-40B4-BE49-F238E27FC236}">
              <a16:creationId xmlns:a16="http://schemas.microsoft.com/office/drawing/2014/main" id="{5A59E366-7AF8-4CD3-81A7-909A14549B62}"/>
            </a:ext>
          </a:extLst>
        </xdr:cNvPr>
        <xdr:cNvSpPr txBox="1"/>
      </xdr:nvSpPr>
      <xdr:spPr>
        <a:xfrm>
          <a:off x="20199427"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35259</xdr:rowOff>
    </xdr:from>
    <xdr:ext cx="469744" cy="259045"/>
    <xdr:sp macro="" textlink="">
      <xdr:nvSpPr>
        <xdr:cNvPr id="630" name="n_1mainValue【公民館】&#10;一人当たり面積">
          <a:extLst>
            <a:ext uri="{FF2B5EF4-FFF2-40B4-BE49-F238E27FC236}">
              <a16:creationId xmlns:a16="http://schemas.microsoft.com/office/drawing/2014/main" id="{E8330D64-49B0-4A3B-987C-0D80B931B9B4}"/>
            </a:ext>
          </a:extLst>
        </xdr:cNvPr>
        <xdr:cNvSpPr txBox="1"/>
      </xdr:nvSpPr>
      <xdr:spPr>
        <a:xfrm>
          <a:off x="21075727" y="1838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17226</xdr:rowOff>
    </xdr:from>
    <xdr:ext cx="469744" cy="259045"/>
    <xdr:sp macro="" textlink="">
      <xdr:nvSpPr>
        <xdr:cNvPr id="631" name="n_2mainValue【公民館】&#10;一人当たり面積">
          <a:extLst>
            <a:ext uri="{FF2B5EF4-FFF2-40B4-BE49-F238E27FC236}">
              <a16:creationId xmlns:a16="http://schemas.microsoft.com/office/drawing/2014/main" id="{6872070F-F5AA-40D9-AD01-5DB42125B6C3}"/>
            </a:ext>
          </a:extLst>
        </xdr:cNvPr>
        <xdr:cNvSpPr txBox="1"/>
      </xdr:nvSpPr>
      <xdr:spPr>
        <a:xfrm>
          <a:off x="20199427" y="1784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244D07AC-2F05-42E8-BB82-872E29F15E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5F641EFE-42A3-4FAC-900F-1E6B3D1EBA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4C80191A-6618-457B-A60C-819285FD74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有形固定資産減価償却率を施設類型別に比較すると、公営住宅の数値が類似団体と比較して２６．５ポイント高い８８．０％と、特に高くなっている。これは、公営住宅の建築年が昭和６１年（３１年経過）から平成１４年（１５年経過）で、すべての公営住宅が耐用年数２２年の半分を経過していることが原因である。今後は計画的に点検及び補修を行い、長寿命化を図っていくことと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認定子ども園・幼稚園・保育所では、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年度において統合により遊休施設となった旧園舎２棟の除却を行った</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200" baseline="0">
              <a:latin typeface="ＭＳ Ｐゴシック" panose="020B0600070205080204" pitchFamily="50" charset="-128"/>
              <a:ea typeface="ＭＳ Ｐゴシック" panose="020B0600070205080204" pitchFamily="50" charset="-128"/>
            </a:rPr>
            <a:t>４５．２％と類似団体平均を１．７％下回っている。今後は峰浜地区統合子ども園を令和３年度を目標に開園することとしており、有形固定資産減価償却率はさらに改善すると見込まれる。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道路については、平成２５年度に「公共土木施設維持管理の「基本方針」と「実施計画」」を策定し、作業方法による３つの維持管理区分（予防保全型・対症管理型・日常管理型）に分類したうえで、効率的・効果的に維持管理している。当町の道路台帳は旧町村ごとに整備され加除されない状態が続いていたが平成２５年３月に全路線廃止及び全路線供用開始となり、取得日を供用開始日に設定しているため３３．１％と類似団体平均を２８．４％下回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公民館は建築から３２年経過しており、類似団体平均を１．７ポイント上回る７０．４％となった。平成２２年度に改修工事を実施し、その後も計画的な修繕を行っており、引き続き適正な施設管理を行い長寿命化を図っていく。</a:t>
          </a:r>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18A3AB-D5FD-4BB7-B847-5ED6D6784B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7F2934-14C5-4E3C-9E8E-4191B3D150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6DF514-6B96-4343-A3F0-79590D7918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F810E7-875C-4D44-BA0A-B91C696296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DB365D-9632-4938-AEC2-40A29D3595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1EAFCE-410A-4BF2-8092-D392EDE665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9BCBE6-5165-4BB9-94EC-9DAFB359BA0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7242F7-5CBD-4ACB-8A51-49AE459425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8B9431-0E29-4119-AC72-457A7DD7F0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2CF662-1A55-4C38-8DEF-D65184B39E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7,361
7,324
234.14
6,807,153
6,535,264
216,757
4,111,791
7,707,662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4990F7-6873-49E6-B562-6B21984102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6C1990-81C3-41C6-915F-8672857C3B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FDB6FE-9253-419B-B17C-3DE55F3E5F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7D0C39-D3F9-40B9-A712-0BCD59326C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484BD5-ECAB-4E62-9D60-9C8E27D984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CC7B2A-5CB9-49D2-818E-EE42D8755AA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FCD450-856C-4C37-80C2-E9B5E73A60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C50D8D-D7D5-4F4B-9F58-EE89E42DFD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5B78EB-89B9-4062-8571-78E0836A24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4478E7-973A-429E-BF33-866D394CA0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DF258E-545F-4384-AD74-CE9A786A0D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969EE5-C365-4752-9314-14B02E1047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CEBB33-FE07-4062-A130-88A4173445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D0DC6D-D924-4025-B402-25AFF482CE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C21FCF-0281-4101-8252-313736D3D2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269E11-A398-4946-9AAB-A8EC1DF6A5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CCBE98-6683-4B76-A90A-127F1EB972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753861-7FB1-4EB7-B209-C688102442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57C20EA-2587-496E-9E20-87832EF465B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DB91BB8-8858-4C83-B53B-CED95F12230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9E4E256-C20B-4D63-ACC6-C730E3ABA1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75806D4-59C2-45C8-BDCA-76F7DF9B62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D4893CB-F295-4A53-A8DA-6992EAB3A0A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65B0CEB-5875-4B21-ABD2-22386F75F4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FFA91B4-2EE0-4735-93C4-8C196B8CB4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9592094-094E-472B-81EE-6E549DDFE9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15D2AD8-561F-4B0A-9A6C-1E5DB8BEF8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856523B-C757-4789-A992-D41323DDCFA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35CD863-39E9-40A5-B2AC-006B5E04B7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D031411-AC21-4A2B-AEDB-B53CA8D37F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E64CE1B7-0653-4D5A-925F-8AF358ADBD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E3AFE3A1-6946-4BF2-956F-84FDD6A29E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CDEE4828-5020-4A73-8E87-48311673D4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CEDAA46E-0CD7-41C0-934E-EB0B736FE8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2BB0FAD-6D17-48E6-9292-F37BC63CB3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50A4A02-183B-4241-AA87-3F39D07ACA9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A413BAE-C31A-4383-9B48-96C2B417FF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BC817FEF-EEAA-48D0-82E9-CA0F240AA2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982B3C5-9B2B-4979-AE95-1911C5342A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163CF56-5660-4BCC-BA7A-578210CE3E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1B74153-7A8D-4FA5-832E-F5DAD5872E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8123EC0-D88C-4B4A-BD23-E69AB4D6C1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CCD1DEC-AD3E-4508-9D27-6F2BD8CB21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2F92BEA3-ACC2-41C2-B6C0-F02B7A50EE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907942B5-86A8-4E4D-A223-62B6ADBBA2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921DBA6-4FCA-40A8-92FD-46727939E2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7D1603E-8014-4A44-ACF1-2C22CF7EB38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8DD01ADC-98D8-47E0-8241-2F8E4841895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464E49BF-1D7A-4BB2-9E67-4CA03190D94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1CC3AFF0-7640-4ECF-9D0E-C8122CA4224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9EC312C3-2E61-4055-B09C-277C0D567A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4133EE33-FD24-4AFD-AB95-160BD2D27F8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2EE2EBCE-D5E1-4508-940B-E83A14173C0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A47A606E-8631-469A-A245-1690D618B01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D0781601-4BDB-41EE-85DF-1C5B43466F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2A5E9BB-DEC4-4111-B3D8-FED020EB4A5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A58B54C8-024E-4D9C-9B0F-AB136F8C9DD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C2311723-A42A-41BC-B861-96AF5AE08B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A9386666-0624-44DF-BE4C-C5DE4FF0691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1B069A64-9117-4EF3-9DB3-A712319713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DF720E45-C493-40B9-A3C7-CFAA2CBFB797}"/>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675BA72B-7371-4F2E-8A92-E60C65FFC521}"/>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ACCD8983-9F20-4F26-A84D-60AF25B7EDED}"/>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117766BE-4A8F-4561-9868-5EC50BFDA87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F42BC5E5-AEEB-435A-BDA6-A57B85EDE0D1}"/>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754EBB6F-66C8-4FED-BD9C-DC5C75125282}"/>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BE8C4A4F-B2D2-43DB-A5B1-528E3F4A0C88}"/>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7C3B724B-6DFC-4DA4-BEA9-AF677718A018}"/>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a:extLst>
            <a:ext uri="{FF2B5EF4-FFF2-40B4-BE49-F238E27FC236}">
              <a16:creationId xmlns:a16="http://schemas.microsoft.com/office/drawing/2014/main" id="{BEDC4D5B-BEE0-4C6F-BAA3-89F98E4148DF}"/>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A0955B02-0898-4014-94BC-96990FC0C183}"/>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a:extLst>
            <a:ext uri="{FF2B5EF4-FFF2-40B4-BE49-F238E27FC236}">
              <a16:creationId xmlns:a16="http://schemas.microsoft.com/office/drawing/2014/main" id="{133FFF55-339D-4310-BC74-9C17445547E5}"/>
            </a:ext>
          </a:extLst>
        </xdr:cNvPr>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104BAF2D-C96B-4391-9CCA-81A6396805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FD8422B-7E80-42A6-AE32-993D6D886B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8E286AB-C224-4598-93B5-74FFDFA015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577EE74-D125-4138-9872-04A4304FD0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6340A69-A50A-449C-A416-0257AB7D57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57785</xdr:rowOff>
    </xdr:from>
    <xdr:to>
      <xdr:col>24</xdr:col>
      <xdr:colOff>114300</xdr:colOff>
      <xdr:row>56</xdr:row>
      <xdr:rowOff>159385</xdr:rowOff>
    </xdr:to>
    <xdr:sp macro="" textlink="">
      <xdr:nvSpPr>
        <xdr:cNvPr id="88" name="楕円 87">
          <a:extLst>
            <a:ext uri="{FF2B5EF4-FFF2-40B4-BE49-F238E27FC236}">
              <a16:creationId xmlns:a16="http://schemas.microsoft.com/office/drawing/2014/main" id="{8C4C70A5-F0A0-407B-9ABB-821F4D344E94}"/>
            </a:ext>
          </a:extLst>
        </xdr:cNvPr>
        <xdr:cNvSpPr/>
      </xdr:nvSpPr>
      <xdr:spPr>
        <a:xfrm>
          <a:off x="45847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80662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22ED0D84-70ED-4279-B56B-00EC4454AFC9}"/>
            </a:ext>
          </a:extLst>
        </xdr:cNvPr>
        <xdr:cNvSpPr txBox="1"/>
      </xdr:nvSpPr>
      <xdr:spPr>
        <a:xfrm>
          <a:off x="4673600"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78740</xdr:rowOff>
    </xdr:from>
    <xdr:to>
      <xdr:col>20</xdr:col>
      <xdr:colOff>38100</xdr:colOff>
      <xdr:row>57</xdr:row>
      <xdr:rowOff>8890</xdr:rowOff>
    </xdr:to>
    <xdr:sp macro="" textlink="">
      <xdr:nvSpPr>
        <xdr:cNvPr id="90" name="楕円 89">
          <a:extLst>
            <a:ext uri="{FF2B5EF4-FFF2-40B4-BE49-F238E27FC236}">
              <a16:creationId xmlns:a16="http://schemas.microsoft.com/office/drawing/2014/main" id="{3BC49605-E282-4BE0-A93C-356882C66B48}"/>
            </a:ext>
          </a:extLst>
        </xdr:cNvPr>
        <xdr:cNvSpPr/>
      </xdr:nvSpPr>
      <xdr:spPr>
        <a:xfrm>
          <a:off x="3746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108585</xdr:rowOff>
    </xdr:from>
    <xdr:to>
      <xdr:col>24</xdr:col>
      <xdr:colOff>63500</xdr:colOff>
      <xdr:row>56</xdr:row>
      <xdr:rowOff>129540</xdr:rowOff>
    </xdr:to>
    <xdr:cxnSp macro="">
      <xdr:nvCxnSpPr>
        <xdr:cNvPr id="91" name="直線コネクタ 90">
          <a:extLst>
            <a:ext uri="{FF2B5EF4-FFF2-40B4-BE49-F238E27FC236}">
              <a16:creationId xmlns:a16="http://schemas.microsoft.com/office/drawing/2014/main" id="{625DF0AD-2B90-4203-8EED-B180D3346B04}"/>
            </a:ext>
          </a:extLst>
        </xdr:cNvPr>
        <xdr:cNvCxnSpPr/>
      </xdr:nvCxnSpPr>
      <xdr:spPr>
        <a:xfrm flipV="1">
          <a:off x="3797300" y="97097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156845</xdr:rowOff>
    </xdr:from>
    <xdr:to>
      <xdr:col>15</xdr:col>
      <xdr:colOff>101600</xdr:colOff>
      <xdr:row>57</xdr:row>
      <xdr:rowOff>86995</xdr:rowOff>
    </xdr:to>
    <xdr:sp macro="" textlink="">
      <xdr:nvSpPr>
        <xdr:cNvPr id="92" name="楕円 91">
          <a:extLst>
            <a:ext uri="{FF2B5EF4-FFF2-40B4-BE49-F238E27FC236}">
              <a16:creationId xmlns:a16="http://schemas.microsoft.com/office/drawing/2014/main" id="{5E97AD5E-E061-4956-97FC-99916EE52FCD}"/>
            </a:ext>
          </a:extLst>
        </xdr:cNvPr>
        <xdr:cNvSpPr/>
      </xdr:nvSpPr>
      <xdr:spPr>
        <a:xfrm>
          <a:off x="2857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129540</xdr:rowOff>
    </xdr:from>
    <xdr:to>
      <xdr:col>19</xdr:col>
      <xdr:colOff>177800</xdr:colOff>
      <xdr:row>57</xdr:row>
      <xdr:rowOff>36195</xdr:rowOff>
    </xdr:to>
    <xdr:cxnSp macro="">
      <xdr:nvCxnSpPr>
        <xdr:cNvPr id="93" name="直線コネクタ 92">
          <a:extLst>
            <a:ext uri="{FF2B5EF4-FFF2-40B4-BE49-F238E27FC236}">
              <a16:creationId xmlns:a16="http://schemas.microsoft.com/office/drawing/2014/main" id="{9D1C312C-EBE9-4C08-B829-C6E47B9B06DA}"/>
            </a:ext>
          </a:extLst>
        </xdr:cNvPr>
        <xdr:cNvCxnSpPr/>
      </xdr:nvCxnSpPr>
      <xdr:spPr>
        <a:xfrm flipV="1">
          <a:off x="2908300" y="97307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25417</xdr:rowOff>
    </xdr:from>
    <xdr:ext cx="405111" cy="259045"/>
    <xdr:sp macro="" textlink="">
      <xdr:nvSpPr>
        <xdr:cNvPr id="94" name="n_1mainValue【体育館・プール】&#10;有形固定資産減価償却率">
          <a:extLst>
            <a:ext uri="{FF2B5EF4-FFF2-40B4-BE49-F238E27FC236}">
              <a16:creationId xmlns:a16="http://schemas.microsoft.com/office/drawing/2014/main" id="{A3591FAD-15B3-4095-8C77-CDC0FF7015AA}"/>
            </a:ext>
          </a:extLst>
        </xdr:cNvPr>
        <xdr:cNvSpPr txBox="1"/>
      </xdr:nvSpPr>
      <xdr:spPr>
        <a:xfrm>
          <a:off x="35820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103522</xdr:rowOff>
    </xdr:from>
    <xdr:ext cx="405111" cy="259045"/>
    <xdr:sp macro="" textlink="">
      <xdr:nvSpPr>
        <xdr:cNvPr id="95" name="n_2mainValue【体育館・プール】&#10;有形固定資産減価償却率">
          <a:extLst>
            <a:ext uri="{FF2B5EF4-FFF2-40B4-BE49-F238E27FC236}">
              <a16:creationId xmlns:a16="http://schemas.microsoft.com/office/drawing/2014/main" id="{BDD24B30-C964-4249-9097-B2C9E089D465}"/>
            </a:ext>
          </a:extLst>
        </xdr:cNvPr>
        <xdr:cNvSpPr txBox="1"/>
      </xdr:nvSpPr>
      <xdr:spPr>
        <a:xfrm>
          <a:off x="2705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BF8C225F-EA2A-4B2F-A671-27A8A442AD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F68F5D94-8AEA-4FF9-9224-389D5B2BF95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DD134D16-2AD3-417C-BEC0-5F57353F5D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33C9B465-EF51-44B7-B25E-866801ED76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2560EB08-14DD-4FBA-8118-6FC1CC0945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9F7D9A2C-4627-45FB-AF53-D763D6C409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9A959A5A-ADF3-40FB-B7E6-3B72EEC719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2516DD1A-F71E-44FE-92A0-89827FD764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52C69C94-4533-4B7B-B925-459F5280E8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D35A4104-3BE7-4139-BD90-8268886D6A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F1BC232A-7BEA-48FC-9947-8BA64AE1AEF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89F66213-7EAD-40A3-AE59-7304F4E8FB7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1E0054E9-22DF-4AD3-A4C6-623EB8A2C22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F8393F79-CA3F-4972-97C5-C4C720602FB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711F6BC2-AFCE-43D6-A60E-D1FBBC17B53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46D2048A-03C5-4634-84D9-9D70DC9A303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8E242D32-8447-4E60-A772-48C37510FD8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D49D3B9F-828F-459D-87F7-FC86406D48C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85243ED0-1FDB-4ADD-BF18-90BAAD507D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2E871F30-BE13-4684-9D2B-F22E83136DD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957546F4-D6AE-4584-92E7-EC0E46CF64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C422CBB6-E62B-4772-9400-9E9595479E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AC5BDB34-C33D-4174-8EFE-69A07391FB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a:extLst>
            <a:ext uri="{FF2B5EF4-FFF2-40B4-BE49-F238E27FC236}">
              <a16:creationId xmlns:a16="http://schemas.microsoft.com/office/drawing/2014/main" id="{C04E3FE1-F7AD-4A59-A53D-81E58FFC9221}"/>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a:extLst>
            <a:ext uri="{FF2B5EF4-FFF2-40B4-BE49-F238E27FC236}">
              <a16:creationId xmlns:a16="http://schemas.microsoft.com/office/drawing/2014/main" id="{F3ED9EC3-BE69-483B-A8AE-A97204AF6E88}"/>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a:extLst>
            <a:ext uri="{FF2B5EF4-FFF2-40B4-BE49-F238E27FC236}">
              <a16:creationId xmlns:a16="http://schemas.microsoft.com/office/drawing/2014/main" id="{55EAE397-9FDC-4064-BD9B-2E47EB87F34F}"/>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a:extLst>
            <a:ext uri="{FF2B5EF4-FFF2-40B4-BE49-F238E27FC236}">
              <a16:creationId xmlns:a16="http://schemas.microsoft.com/office/drawing/2014/main" id="{FC47BC22-CA3E-40C2-89E7-59DA63D85831}"/>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a:extLst>
            <a:ext uri="{FF2B5EF4-FFF2-40B4-BE49-F238E27FC236}">
              <a16:creationId xmlns:a16="http://schemas.microsoft.com/office/drawing/2014/main" id="{FC2C0CA5-5C75-414B-A780-05DA2CE08445}"/>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a:extLst>
            <a:ext uri="{FF2B5EF4-FFF2-40B4-BE49-F238E27FC236}">
              <a16:creationId xmlns:a16="http://schemas.microsoft.com/office/drawing/2014/main" id="{BAA10590-2EDF-40E5-AA02-0D7E6FDA4822}"/>
            </a:ext>
          </a:extLst>
        </xdr:cNvPr>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a:extLst>
            <a:ext uri="{FF2B5EF4-FFF2-40B4-BE49-F238E27FC236}">
              <a16:creationId xmlns:a16="http://schemas.microsoft.com/office/drawing/2014/main" id="{69FE8DC0-04ED-4386-B143-82793ADB1D15}"/>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a:extLst>
            <a:ext uri="{FF2B5EF4-FFF2-40B4-BE49-F238E27FC236}">
              <a16:creationId xmlns:a16="http://schemas.microsoft.com/office/drawing/2014/main" id="{4BC634B3-7D8C-44D3-BD7D-61AC94BE9CB3}"/>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7" name="n_1aveValue【体育館・プール】&#10;一人当たり面積">
          <a:extLst>
            <a:ext uri="{FF2B5EF4-FFF2-40B4-BE49-F238E27FC236}">
              <a16:creationId xmlns:a16="http://schemas.microsoft.com/office/drawing/2014/main" id="{96F54309-254C-47F5-94BF-8965A623EE83}"/>
            </a:ext>
          </a:extLst>
        </xdr:cNvPr>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a:extLst>
            <a:ext uri="{FF2B5EF4-FFF2-40B4-BE49-F238E27FC236}">
              <a16:creationId xmlns:a16="http://schemas.microsoft.com/office/drawing/2014/main" id="{8CBFB326-0E62-4996-AB65-27CD42D57C38}"/>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a:extLst>
            <a:ext uri="{FF2B5EF4-FFF2-40B4-BE49-F238E27FC236}">
              <a16:creationId xmlns:a16="http://schemas.microsoft.com/office/drawing/2014/main" id="{555B0E0F-EAEE-4760-B1F5-12FC88311E37}"/>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E07815DF-126E-4F75-80C6-D53CE0C5D7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E6396FDD-9483-483D-B5B2-8EDCF2D699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D28F583A-B201-4C0C-947A-7158AE171D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6D839FFF-CACF-4883-9C2E-EFB2ED9DC5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7C5C083E-8327-4EE2-8243-72155DA6FA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126746</xdr:rowOff>
    </xdr:from>
    <xdr:to>
      <xdr:col>55</xdr:col>
      <xdr:colOff>50800</xdr:colOff>
      <xdr:row>62</xdr:row>
      <xdr:rowOff>56896</xdr:rowOff>
    </xdr:to>
    <xdr:sp macro="" textlink="">
      <xdr:nvSpPr>
        <xdr:cNvPr id="135" name="楕円 134">
          <a:extLst>
            <a:ext uri="{FF2B5EF4-FFF2-40B4-BE49-F238E27FC236}">
              <a16:creationId xmlns:a16="http://schemas.microsoft.com/office/drawing/2014/main" id="{B5A6475A-7DB2-4BF4-AA16-2751637717C2}"/>
            </a:ext>
          </a:extLst>
        </xdr:cNvPr>
        <xdr:cNvSpPr/>
      </xdr:nvSpPr>
      <xdr:spPr>
        <a:xfrm>
          <a:off x="104267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105173</xdr:rowOff>
    </xdr:from>
    <xdr:ext cx="469744" cy="259045"/>
    <xdr:sp macro="" textlink="">
      <xdr:nvSpPr>
        <xdr:cNvPr id="136" name="【体育館・プール】&#10;一人当たり面積該当値テキスト">
          <a:extLst>
            <a:ext uri="{FF2B5EF4-FFF2-40B4-BE49-F238E27FC236}">
              <a16:creationId xmlns:a16="http://schemas.microsoft.com/office/drawing/2014/main" id="{1CDAEE92-1993-444F-95C9-C6B47E4137FF}"/>
            </a:ext>
          </a:extLst>
        </xdr:cNvPr>
        <xdr:cNvSpPr txBox="1"/>
      </xdr:nvSpPr>
      <xdr:spPr>
        <a:xfrm>
          <a:off x="1051560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xdr:rowOff>
    </xdr:from>
    <xdr:to>
      <xdr:col>50</xdr:col>
      <xdr:colOff>165100</xdr:colOff>
      <xdr:row>61</xdr:row>
      <xdr:rowOff>116332</xdr:rowOff>
    </xdr:to>
    <xdr:sp macro="" textlink="">
      <xdr:nvSpPr>
        <xdr:cNvPr id="137" name="楕円 136">
          <a:extLst>
            <a:ext uri="{FF2B5EF4-FFF2-40B4-BE49-F238E27FC236}">
              <a16:creationId xmlns:a16="http://schemas.microsoft.com/office/drawing/2014/main" id="{BB63BB84-60AE-494D-A862-82B53C86AD36}"/>
            </a:ext>
          </a:extLst>
        </xdr:cNvPr>
        <xdr:cNvSpPr/>
      </xdr:nvSpPr>
      <xdr:spPr>
        <a:xfrm>
          <a:off x="9588500" y="104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65532</xdr:rowOff>
    </xdr:from>
    <xdr:to>
      <xdr:col>55</xdr:col>
      <xdr:colOff>0</xdr:colOff>
      <xdr:row>62</xdr:row>
      <xdr:rowOff>6096</xdr:rowOff>
    </xdr:to>
    <xdr:cxnSp macro="">
      <xdr:nvCxnSpPr>
        <xdr:cNvPr id="138" name="直線コネクタ 137">
          <a:extLst>
            <a:ext uri="{FF2B5EF4-FFF2-40B4-BE49-F238E27FC236}">
              <a16:creationId xmlns:a16="http://schemas.microsoft.com/office/drawing/2014/main" id="{C851E837-23E9-4E25-B23F-F6790EE9B7D1}"/>
            </a:ext>
          </a:extLst>
        </xdr:cNvPr>
        <xdr:cNvCxnSpPr/>
      </xdr:nvCxnSpPr>
      <xdr:spPr>
        <a:xfrm>
          <a:off x="9639300" y="10523982"/>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139" name="楕円 138">
          <a:extLst>
            <a:ext uri="{FF2B5EF4-FFF2-40B4-BE49-F238E27FC236}">
              <a16:creationId xmlns:a16="http://schemas.microsoft.com/office/drawing/2014/main" id="{DC23A617-FA53-4B7C-9566-A8F8031D741B}"/>
            </a:ext>
          </a:extLst>
        </xdr:cNvPr>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65532</xdr:rowOff>
    </xdr:from>
    <xdr:to>
      <xdr:col>50</xdr:col>
      <xdr:colOff>114300</xdr:colOff>
      <xdr:row>62</xdr:row>
      <xdr:rowOff>22860</xdr:rowOff>
    </xdr:to>
    <xdr:cxnSp macro="">
      <xdr:nvCxnSpPr>
        <xdr:cNvPr id="140" name="直線コネクタ 139">
          <a:extLst>
            <a:ext uri="{FF2B5EF4-FFF2-40B4-BE49-F238E27FC236}">
              <a16:creationId xmlns:a16="http://schemas.microsoft.com/office/drawing/2014/main" id="{CEDC2740-4F59-4EF9-80FD-967F03DE0CDD}"/>
            </a:ext>
          </a:extLst>
        </xdr:cNvPr>
        <xdr:cNvCxnSpPr/>
      </xdr:nvCxnSpPr>
      <xdr:spPr>
        <a:xfrm flipV="1">
          <a:off x="8750300" y="1052398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132859</xdr:rowOff>
    </xdr:from>
    <xdr:ext cx="469744" cy="259045"/>
    <xdr:sp macro="" textlink="">
      <xdr:nvSpPr>
        <xdr:cNvPr id="141" name="n_1mainValue【体育館・プール】&#10;一人当たり面積">
          <a:extLst>
            <a:ext uri="{FF2B5EF4-FFF2-40B4-BE49-F238E27FC236}">
              <a16:creationId xmlns:a16="http://schemas.microsoft.com/office/drawing/2014/main" id="{291F07ED-C8CE-4777-A0DC-6040C2B81051}"/>
            </a:ext>
          </a:extLst>
        </xdr:cNvPr>
        <xdr:cNvSpPr txBox="1"/>
      </xdr:nvSpPr>
      <xdr:spPr>
        <a:xfrm>
          <a:off x="9391727" y="102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142" name="n_2mainValue【体育館・プール】&#10;一人当たり面積">
          <a:extLst>
            <a:ext uri="{FF2B5EF4-FFF2-40B4-BE49-F238E27FC236}">
              <a16:creationId xmlns:a16="http://schemas.microsoft.com/office/drawing/2014/main" id="{41F127AD-1B28-4FC2-B97A-CF08C055A1AA}"/>
            </a:ext>
          </a:extLst>
        </xdr:cNvPr>
        <xdr:cNvSpPr txBox="1"/>
      </xdr:nvSpPr>
      <xdr:spPr>
        <a:xfrm>
          <a:off x="8515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10A12FED-9216-4B33-B5D5-1E19D9ED69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7921C6F5-64B2-4076-B68C-66C88AC1D7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A1FB154D-A23E-4A6C-8239-93452F1F28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80791352-1CEF-4C23-9646-00C361466D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A4643D4F-777D-4F56-9D34-90514CFFD4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CD865E11-9C20-424E-B6C8-44D43D2A5A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F86DAE9F-DC1B-4AC4-B5B1-4F93E0DA7B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ED6AE2A4-5BEE-424A-A2EC-3D1456F779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B594B623-3CCA-4236-A301-07D4D38546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CE1837C4-D8FA-43A9-800F-E5437AB16D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A3447068-247C-4958-900B-CE18A06F390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977B4806-6F8D-4259-9E1E-E9CA2129EDA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700388E3-AE47-4CDD-BD11-C8E0CC69573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0851602E-C526-4999-8E30-4837CBE2205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B22E042B-B573-4517-A37F-6E4E0C746F6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33349816-D780-4D75-A7CA-FBAC9F75067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32719F00-42DB-4A68-9E3A-A95AA24AA98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CDCE2B78-AEBF-462D-BF37-6D10E8EA46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018CD0DA-BD67-4BEB-812E-A31F74EFAC0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275D6759-5BED-48A3-8496-6BA3AE97C57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19A15527-489A-43B4-A7D2-5E7411A9AE3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FBE13246-CEBC-489B-9FD6-EBFC73D012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B421573D-83C1-4584-A08F-61B39F7FCB4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5ED7B8FF-F554-429C-BDD9-7100C497FA7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a:extLst>
            <a:ext uri="{FF2B5EF4-FFF2-40B4-BE49-F238E27FC236}">
              <a16:creationId xmlns:a16="http://schemas.microsoft.com/office/drawing/2014/main" id="{7FA589F3-A1C0-4FF1-9D35-E5A1521D5E29}"/>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a:extLst>
            <a:ext uri="{FF2B5EF4-FFF2-40B4-BE49-F238E27FC236}">
              <a16:creationId xmlns:a16="http://schemas.microsoft.com/office/drawing/2014/main" id="{65EF72DB-0306-461A-A625-194CEBAD0A62}"/>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a:extLst>
            <a:ext uri="{FF2B5EF4-FFF2-40B4-BE49-F238E27FC236}">
              <a16:creationId xmlns:a16="http://schemas.microsoft.com/office/drawing/2014/main" id="{9079C880-D848-4761-85CF-D24251B2C7BC}"/>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B39F1A22-266A-459B-9C4B-112991E54A0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id="{A98FE4DD-3288-436B-BB45-740276F0322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F0258218-CFC7-4C34-8ABE-8EB928A3614B}"/>
            </a:ext>
          </a:extLst>
        </xdr:cNvPr>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a:extLst>
            <a:ext uri="{FF2B5EF4-FFF2-40B4-BE49-F238E27FC236}">
              <a16:creationId xmlns:a16="http://schemas.microsoft.com/office/drawing/2014/main" id="{685E2AEB-5ADB-413B-94AF-5E5A2E707F94}"/>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a:extLst>
            <a:ext uri="{FF2B5EF4-FFF2-40B4-BE49-F238E27FC236}">
              <a16:creationId xmlns:a16="http://schemas.microsoft.com/office/drawing/2014/main" id="{2D4E40ED-9F50-4316-8490-A6C507F60ECC}"/>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75" name="n_1aveValue【福祉施設】&#10;有形固定資産減価償却率">
          <a:extLst>
            <a:ext uri="{FF2B5EF4-FFF2-40B4-BE49-F238E27FC236}">
              <a16:creationId xmlns:a16="http://schemas.microsoft.com/office/drawing/2014/main" id="{BD0B459A-8939-4A36-911D-0B4AA9DB97D6}"/>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a:extLst>
            <a:ext uri="{FF2B5EF4-FFF2-40B4-BE49-F238E27FC236}">
              <a16:creationId xmlns:a16="http://schemas.microsoft.com/office/drawing/2014/main" id="{582ABDBB-5FFD-4050-BC22-E795E6BAB774}"/>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7" name="n_2aveValue【福祉施設】&#10;有形固定資産減価償却率">
          <a:extLst>
            <a:ext uri="{FF2B5EF4-FFF2-40B4-BE49-F238E27FC236}">
              <a16:creationId xmlns:a16="http://schemas.microsoft.com/office/drawing/2014/main" id="{AC21CBCC-6CA2-4DB9-904F-2B8136B1B75A}"/>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EF79AC5D-1CD9-4260-ACAC-1A184BCEF2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D43A816C-CCB8-42B4-87C6-1A2DE97268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D7637AEA-0D97-441E-A3F3-90CC8BBDAD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23F30930-C4F0-4339-A4F6-D0AC10343E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2AA2FDC2-ABD0-4639-9381-305037D4FA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183" name="楕円 182">
          <a:extLst>
            <a:ext uri="{FF2B5EF4-FFF2-40B4-BE49-F238E27FC236}">
              <a16:creationId xmlns:a16="http://schemas.microsoft.com/office/drawing/2014/main" id="{1FAFA134-659F-4ECD-8B68-DABB5828ED6F}"/>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184" name="【福祉施設】&#10;有形固定資産減価償却率該当値テキスト">
          <a:extLst>
            <a:ext uri="{FF2B5EF4-FFF2-40B4-BE49-F238E27FC236}">
              <a16:creationId xmlns:a16="http://schemas.microsoft.com/office/drawing/2014/main" id="{1A7E45BC-38B4-4DE6-97DC-D3BA44B94783}"/>
            </a:ext>
          </a:extLst>
        </xdr:cNvPr>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124461</xdr:rowOff>
    </xdr:from>
    <xdr:to>
      <xdr:col>20</xdr:col>
      <xdr:colOff>38100</xdr:colOff>
      <xdr:row>78</xdr:row>
      <xdr:rowOff>54611</xdr:rowOff>
    </xdr:to>
    <xdr:sp macro="" textlink="">
      <xdr:nvSpPr>
        <xdr:cNvPr id="185" name="楕円 184">
          <a:extLst>
            <a:ext uri="{FF2B5EF4-FFF2-40B4-BE49-F238E27FC236}">
              <a16:creationId xmlns:a16="http://schemas.microsoft.com/office/drawing/2014/main" id="{0AC1393F-0369-410F-B157-CFAD8C1FAAFF}"/>
            </a:ext>
          </a:extLst>
        </xdr:cNvPr>
        <xdr:cNvSpPr/>
      </xdr:nvSpPr>
      <xdr:spPr>
        <a:xfrm>
          <a:off x="3746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78</xdr:row>
      <xdr:rowOff>3811</xdr:rowOff>
    </xdr:to>
    <xdr:cxnSp macro="">
      <xdr:nvCxnSpPr>
        <xdr:cNvPr id="186" name="直線コネクタ 185">
          <a:extLst>
            <a:ext uri="{FF2B5EF4-FFF2-40B4-BE49-F238E27FC236}">
              <a16:creationId xmlns:a16="http://schemas.microsoft.com/office/drawing/2014/main" id="{717E8417-B968-4B06-BC19-26CAFD34A9D8}"/>
            </a:ext>
          </a:extLst>
        </xdr:cNvPr>
        <xdr:cNvCxnSpPr/>
      </xdr:nvCxnSpPr>
      <xdr:spPr>
        <a:xfrm flipV="1">
          <a:off x="3797300" y="133350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90170</xdr:rowOff>
    </xdr:from>
    <xdr:to>
      <xdr:col>15</xdr:col>
      <xdr:colOff>101600</xdr:colOff>
      <xdr:row>79</xdr:row>
      <xdr:rowOff>20320</xdr:rowOff>
    </xdr:to>
    <xdr:sp macro="" textlink="">
      <xdr:nvSpPr>
        <xdr:cNvPr id="187" name="楕円 186">
          <a:extLst>
            <a:ext uri="{FF2B5EF4-FFF2-40B4-BE49-F238E27FC236}">
              <a16:creationId xmlns:a16="http://schemas.microsoft.com/office/drawing/2014/main" id="{3A423FE6-8031-46BE-A7B0-368555050464}"/>
            </a:ext>
          </a:extLst>
        </xdr:cNvPr>
        <xdr:cNvSpPr/>
      </xdr:nvSpPr>
      <xdr:spPr>
        <a:xfrm>
          <a:off x="2857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3811</xdr:rowOff>
    </xdr:from>
    <xdr:to>
      <xdr:col>19</xdr:col>
      <xdr:colOff>177800</xdr:colOff>
      <xdr:row>78</xdr:row>
      <xdr:rowOff>140970</xdr:rowOff>
    </xdr:to>
    <xdr:cxnSp macro="">
      <xdr:nvCxnSpPr>
        <xdr:cNvPr id="188" name="直線コネクタ 187">
          <a:extLst>
            <a:ext uri="{FF2B5EF4-FFF2-40B4-BE49-F238E27FC236}">
              <a16:creationId xmlns:a16="http://schemas.microsoft.com/office/drawing/2014/main" id="{81A6B0A1-882A-45DA-9D2C-0F811E7EE13F}"/>
            </a:ext>
          </a:extLst>
        </xdr:cNvPr>
        <xdr:cNvCxnSpPr/>
      </xdr:nvCxnSpPr>
      <xdr:spPr>
        <a:xfrm flipV="1">
          <a:off x="2908300" y="133769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71138</xdr:rowOff>
    </xdr:from>
    <xdr:ext cx="405111" cy="259045"/>
    <xdr:sp macro="" textlink="">
      <xdr:nvSpPr>
        <xdr:cNvPr id="189" name="n_1mainValue【福祉施設】&#10;有形固定資産減価償却率">
          <a:extLst>
            <a:ext uri="{FF2B5EF4-FFF2-40B4-BE49-F238E27FC236}">
              <a16:creationId xmlns:a16="http://schemas.microsoft.com/office/drawing/2014/main" id="{F36DC84C-965F-4D4A-9FAE-7C1CA30230B9}"/>
            </a:ext>
          </a:extLst>
        </xdr:cNvPr>
        <xdr:cNvSpPr txBox="1"/>
      </xdr:nvSpPr>
      <xdr:spPr>
        <a:xfrm>
          <a:off x="3582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36847</xdr:rowOff>
    </xdr:from>
    <xdr:ext cx="405111" cy="259045"/>
    <xdr:sp macro="" textlink="">
      <xdr:nvSpPr>
        <xdr:cNvPr id="190" name="n_2mainValue【福祉施設】&#10;有形固定資産減価償却率">
          <a:extLst>
            <a:ext uri="{FF2B5EF4-FFF2-40B4-BE49-F238E27FC236}">
              <a16:creationId xmlns:a16="http://schemas.microsoft.com/office/drawing/2014/main" id="{172DD528-9CDD-4E53-8752-2677D4E44446}"/>
            </a:ext>
          </a:extLst>
        </xdr:cNvPr>
        <xdr:cNvSpPr txBox="1"/>
      </xdr:nvSpPr>
      <xdr:spPr>
        <a:xfrm>
          <a:off x="2705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a16="http://schemas.microsoft.com/office/drawing/2014/main" id="{521514F0-83AD-4D16-B191-FCEAC78983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a16="http://schemas.microsoft.com/office/drawing/2014/main" id="{75FBEB96-CF53-4D1E-AF32-82D0C7043E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a16="http://schemas.microsoft.com/office/drawing/2014/main" id="{0F9DC458-04EF-460B-91A0-4F87D9BD81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a16="http://schemas.microsoft.com/office/drawing/2014/main" id="{1E63FA7F-122D-4517-AE2C-73022C57FA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a16="http://schemas.microsoft.com/office/drawing/2014/main" id="{4C646462-E63E-4D13-91A4-6A2496D881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a16="http://schemas.microsoft.com/office/drawing/2014/main" id="{01226EB1-3546-420E-8E29-2CFA30F341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a16="http://schemas.microsoft.com/office/drawing/2014/main" id="{C54B9FA3-2052-4587-91F5-F102F34345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a16="http://schemas.microsoft.com/office/drawing/2014/main" id="{30911322-5E17-4424-B2A8-2C02318821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a16="http://schemas.microsoft.com/office/drawing/2014/main" id="{873FD4F8-1005-4C28-AC7B-6D49FF9F58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a16="http://schemas.microsoft.com/office/drawing/2014/main" id="{1D141714-922C-459D-AC14-5F514B6719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a:extLst>
            <a:ext uri="{FF2B5EF4-FFF2-40B4-BE49-F238E27FC236}">
              <a16:creationId xmlns:a16="http://schemas.microsoft.com/office/drawing/2014/main" id="{CD6B315B-B017-4902-BFE1-4D983524ADD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a:extLst>
            <a:ext uri="{FF2B5EF4-FFF2-40B4-BE49-F238E27FC236}">
              <a16:creationId xmlns:a16="http://schemas.microsoft.com/office/drawing/2014/main" id="{0F4D656C-5F6F-42AD-8359-DD520AE26B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a:extLst>
            <a:ext uri="{FF2B5EF4-FFF2-40B4-BE49-F238E27FC236}">
              <a16:creationId xmlns:a16="http://schemas.microsoft.com/office/drawing/2014/main" id="{62335179-426C-4BB6-8474-ABC74707F28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a:extLst>
            <a:ext uri="{FF2B5EF4-FFF2-40B4-BE49-F238E27FC236}">
              <a16:creationId xmlns:a16="http://schemas.microsoft.com/office/drawing/2014/main" id="{7EE3A6DB-C9ED-43BD-85CE-80BCEFBEA4C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a:extLst>
            <a:ext uri="{FF2B5EF4-FFF2-40B4-BE49-F238E27FC236}">
              <a16:creationId xmlns:a16="http://schemas.microsoft.com/office/drawing/2014/main" id="{E30DBDD7-6208-453F-B02A-E70C40D7919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a:extLst>
            <a:ext uri="{FF2B5EF4-FFF2-40B4-BE49-F238E27FC236}">
              <a16:creationId xmlns:a16="http://schemas.microsoft.com/office/drawing/2014/main" id="{D4BA55E7-B654-48E9-8E96-A9A9F73422C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a:extLst>
            <a:ext uri="{FF2B5EF4-FFF2-40B4-BE49-F238E27FC236}">
              <a16:creationId xmlns:a16="http://schemas.microsoft.com/office/drawing/2014/main" id="{213BC6B8-DE07-4117-BD0D-F70ADC015D6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a:extLst>
            <a:ext uri="{FF2B5EF4-FFF2-40B4-BE49-F238E27FC236}">
              <a16:creationId xmlns:a16="http://schemas.microsoft.com/office/drawing/2014/main" id="{D4395C23-884A-46AE-AF6D-EE3165CF0EE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a:extLst>
            <a:ext uri="{FF2B5EF4-FFF2-40B4-BE49-F238E27FC236}">
              <a16:creationId xmlns:a16="http://schemas.microsoft.com/office/drawing/2014/main" id="{22779AFF-9E29-4F02-B6CE-6FF2A12604D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a:extLst>
            <a:ext uri="{FF2B5EF4-FFF2-40B4-BE49-F238E27FC236}">
              <a16:creationId xmlns:a16="http://schemas.microsoft.com/office/drawing/2014/main" id="{3A355D5C-E02B-41DA-9FEC-4078710644C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7CD057EE-863F-4D27-B237-B78D1364770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DE2D1376-4ADB-42FF-962A-BF5DF66E1C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0E1859F7-8EA4-4C9C-BA36-384008C3FD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a:extLst>
            <a:ext uri="{FF2B5EF4-FFF2-40B4-BE49-F238E27FC236}">
              <a16:creationId xmlns:a16="http://schemas.microsoft.com/office/drawing/2014/main" id="{BD6D3864-7598-42F1-AFF1-547A4A0841E3}"/>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a:extLst>
            <a:ext uri="{FF2B5EF4-FFF2-40B4-BE49-F238E27FC236}">
              <a16:creationId xmlns:a16="http://schemas.microsoft.com/office/drawing/2014/main" id="{C0B88427-DFA3-4158-A2F9-DFD03AE6DFC0}"/>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a:extLst>
            <a:ext uri="{FF2B5EF4-FFF2-40B4-BE49-F238E27FC236}">
              <a16:creationId xmlns:a16="http://schemas.microsoft.com/office/drawing/2014/main" id="{73024402-79F7-4832-826F-436AB233023D}"/>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a:extLst>
            <a:ext uri="{FF2B5EF4-FFF2-40B4-BE49-F238E27FC236}">
              <a16:creationId xmlns:a16="http://schemas.microsoft.com/office/drawing/2014/main" id="{8361395A-30DE-4155-B6D5-9B209BB18864}"/>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a:extLst>
            <a:ext uri="{FF2B5EF4-FFF2-40B4-BE49-F238E27FC236}">
              <a16:creationId xmlns:a16="http://schemas.microsoft.com/office/drawing/2014/main" id="{64B6B251-843F-445D-A183-629D5B3B4582}"/>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9" name="【福祉施設】&#10;一人当たり面積平均値テキスト">
          <a:extLst>
            <a:ext uri="{FF2B5EF4-FFF2-40B4-BE49-F238E27FC236}">
              <a16:creationId xmlns:a16="http://schemas.microsoft.com/office/drawing/2014/main" id="{5FE63A55-2B8B-4FC7-9C52-F244E7EE9B08}"/>
            </a:ext>
          </a:extLst>
        </xdr:cNvPr>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a:extLst>
            <a:ext uri="{FF2B5EF4-FFF2-40B4-BE49-F238E27FC236}">
              <a16:creationId xmlns:a16="http://schemas.microsoft.com/office/drawing/2014/main" id="{9235E45F-3D6A-4A1B-A063-587095258F3F}"/>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a:extLst>
            <a:ext uri="{FF2B5EF4-FFF2-40B4-BE49-F238E27FC236}">
              <a16:creationId xmlns:a16="http://schemas.microsoft.com/office/drawing/2014/main" id="{F55E718B-F2EF-46F1-A333-AF0659AB9BF3}"/>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22" name="n_1aveValue【福祉施設】&#10;一人当たり面積">
          <a:extLst>
            <a:ext uri="{FF2B5EF4-FFF2-40B4-BE49-F238E27FC236}">
              <a16:creationId xmlns:a16="http://schemas.microsoft.com/office/drawing/2014/main" id="{AE94BA46-E7FE-4475-B3C5-F5DA096CD5F6}"/>
            </a:ext>
          </a:extLst>
        </xdr:cNvPr>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a:extLst>
            <a:ext uri="{FF2B5EF4-FFF2-40B4-BE49-F238E27FC236}">
              <a16:creationId xmlns:a16="http://schemas.microsoft.com/office/drawing/2014/main" id="{CB91E456-5CEB-41C1-BEA2-1658D683CADF}"/>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a:extLst>
            <a:ext uri="{FF2B5EF4-FFF2-40B4-BE49-F238E27FC236}">
              <a16:creationId xmlns:a16="http://schemas.microsoft.com/office/drawing/2014/main" id="{29C4DC86-20FC-445E-BA36-3CCB78E4AE57}"/>
            </a:ext>
          </a:extLst>
        </xdr:cNvPr>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AB70EA04-EE13-4DF3-B72B-A0E5395371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D8CDAEA1-C503-4B44-AB86-61E3F5E58D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48E4BDCB-EAD3-4D02-81B3-0F3D487B37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47221ADA-C0C8-4749-9A7C-C77D31A514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9AB7D605-C524-45DC-B63A-2490C9D263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29211</xdr:rowOff>
    </xdr:from>
    <xdr:to>
      <xdr:col>55</xdr:col>
      <xdr:colOff>50800</xdr:colOff>
      <xdr:row>86</xdr:row>
      <xdr:rowOff>130811</xdr:rowOff>
    </xdr:to>
    <xdr:sp macro="" textlink="">
      <xdr:nvSpPr>
        <xdr:cNvPr id="230" name="楕円 229">
          <a:extLst>
            <a:ext uri="{FF2B5EF4-FFF2-40B4-BE49-F238E27FC236}">
              <a16:creationId xmlns:a16="http://schemas.microsoft.com/office/drawing/2014/main" id="{A1E7C6DA-FF53-4E74-A12F-581B67F85470}"/>
            </a:ext>
          </a:extLst>
        </xdr:cNvPr>
        <xdr:cNvSpPr/>
      </xdr:nvSpPr>
      <xdr:spPr>
        <a:xfrm>
          <a:off x="10426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115588</xdr:rowOff>
    </xdr:from>
    <xdr:ext cx="469744" cy="259045"/>
    <xdr:sp macro="" textlink="">
      <xdr:nvSpPr>
        <xdr:cNvPr id="231" name="【福祉施設】&#10;一人当たり面積該当値テキスト">
          <a:extLst>
            <a:ext uri="{FF2B5EF4-FFF2-40B4-BE49-F238E27FC236}">
              <a16:creationId xmlns:a16="http://schemas.microsoft.com/office/drawing/2014/main" id="{A1F0C731-A63F-414D-B74E-BF17CD7D6A62}"/>
            </a:ext>
          </a:extLst>
        </xdr:cNvPr>
        <xdr:cNvSpPr txBox="1"/>
      </xdr:nvSpPr>
      <xdr:spPr>
        <a:xfrm>
          <a:off x="10515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29972</xdr:rowOff>
    </xdr:from>
    <xdr:to>
      <xdr:col>50</xdr:col>
      <xdr:colOff>165100</xdr:colOff>
      <xdr:row>86</xdr:row>
      <xdr:rowOff>131572</xdr:rowOff>
    </xdr:to>
    <xdr:sp macro="" textlink="">
      <xdr:nvSpPr>
        <xdr:cNvPr id="232" name="楕円 231">
          <a:extLst>
            <a:ext uri="{FF2B5EF4-FFF2-40B4-BE49-F238E27FC236}">
              <a16:creationId xmlns:a16="http://schemas.microsoft.com/office/drawing/2014/main" id="{416B3AB2-D305-4863-AEF7-6D42A2D7620D}"/>
            </a:ext>
          </a:extLst>
        </xdr:cNvPr>
        <xdr:cNvSpPr/>
      </xdr:nvSpPr>
      <xdr:spPr>
        <a:xfrm>
          <a:off x="9588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80011</xdr:rowOff>
    </xdr:from>
    <xdr:to>
      <xdr:col>55</xdr:col>
      <xdr:colOff>0</xdr:colOff>
      <xdr:row>86</xdr:row>
      <xdr:rowOff>80772</xdr:rowOff>
    </xdr:to>
    <xdr:cxnSp macro="">
      <xdr:nvCxnSpPr>
        <xdr:cNvPr id="233" name="直線コネクタ 232">
          <a:extLst>
            <a:ext uri="{FF2B5EF4-FFF2-40B4-BE49-F238E27FC236}">
              <a16:creationId xmlns:a16="http://schemas.microsoft.com/office/drawing/2014/main" id="{4ECCA14A-6E99-471B-96CB-4B667BCC3FAE}"/>
            </a:ext>
          </a:extLst>
        </xdr:cNvPr>
        <xdr:cNvCxnSpPr/>
      </xdr:nvCxnSpPr>
      <xdr:spPr>
        <a:xfrm flipV="1">
          <a:off x="9639300" y="1482471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234" name="楕円 233">
          <a:extLst>
            <a:ext uri="{FF2B5EF4-FFF2-40B4-BE49-F238E27FC236}">
              <a16:creationId xmlns:a16="http://schemas.microsoft.com/office/drawing/2014/main" id="{88DBF44F-1E5B-4FF9-9B7C-15260CF38D4D}"/>
            </a:ext>
          </a:extLst>
        </xdr:cNvPr>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80772</xdr:rowOff>
    </xdr:to>
    <xdr:cxnSp macro="">
      <xdr:nvCxnSpPr>
        <xdr:cNvPr id="235" name="直線コネクタ 234">
          <a:extLst>
            <a:ext uri="{FF2B5EF4-FFF2-40B4-BE49-F238E27FC236}">
              <a16:creationId xmlns:a16="http://schemas.microsoft.com/office/drawing/2014/main" id="{1879EC14-5659-4C4D-8B29-82AF4EA12099}"/>
            </a:ext>
          </a:extLst>
        </xdr:cNvPr>
        <xdr:cNvCxnSpPr/>
      </xdr:nvCxnSpPr>
      <xdr:spPr>
        <a:xfrm>
          <a:off x="8750300" y="14798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122699</xdr:rowOff>
    </xdr:from>
    <xdr:ext cx="469744" cy="259045"/>
    <xdr:sp macro="" textlink="">
      <xdr:nvSpPr>
        <xdr:cNvPr id="236" name="n_1mainValue【福祉施設】&#10;一人当たり面積">
          <a:extLst>
            <a:ext uri="{FF2B5EF4-FFF2-40B4-BE49-F238E27FC236}">
              <a16:creationId xmlns:a16="http://schemas.microsoft.com/office/drawing/2014/main" id="{C139E34F-9689-4E4F-98CB-6AC02E2B07E2}"/>
            </a:ext>
          </a:extLst>
        </xdr:cNvPr>
        <xdr:cNvSpPr txBox="1"/>
      </xdr:nvSpPr>
      <xdr:spPr>
        <a:xfrm>
          <a:off x="93917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237" name="n_2mainValue【福祉施設】&#10;一人当たり面積">
          <a:extLst>
            <a:ext uri="{FF2B5EF4-FFF2-40B4-BE49-F238E27FC236}">
              <a16:creationId xmlns:a16="http://schemas.microsoft.com/office/drawing/2014/main" id="{AE7A1D59-9421-4C35-82FC-AA83111F4C3D}"/>
            </a:ext>
          </a:extLst>
        </xdr:cNvPr>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E37480D1-5CCD-4136-85C9-B8EB825D11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F9576FB2-8462-4C35-A7AE-D5F9C5A10C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67D56319-4CC8-4D73-A772-75F66D583A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86E12A06-83A6-4775-9140-B175B71397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3AA066AF-2E9D-4ADF-B08C-693FBC80AF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276004A1-66B9-4D08-B345-5C17FEBE29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C91BE51B-88F9-4E50-9339-2EC4CD1475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CB694614-6C6C-44B8-99A3-D706D60856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CBB39591-6A5D-4179-9987-D2B1613394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F997E533-6E18-4084-A3DB-E05C88B1C9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82BFEBA0-0089-4E2D-8C4C-CE856D0045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99D82469-AC10-4D8D-9641-DFB0F10503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F07F251B-F01E-400F-A8FC-635BC31F94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3707640E-44BD-4FD1-B8DA-EE55674305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E2CF274C-A407-43C4-9390-16D31B26C6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21E345BB-45FD-402B-81FD-063A4FD9672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920D1FCD-A3D5-4A45-A442-E17B61F860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E84E00B1-2E11-4C35-9697-5A62550E12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3E6CE691-B864-495E-B25F-B515180AF9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F605F122-2EE7-4B3B-96F5-F9B3FF40BA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454840F9-ADA1-4194-8F04-8D2C8EBD7A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86A2C477-1E82-4DEE-85E0-DB70FAABDB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C7F0D86C-AF3C-4883-B377-5553867BD05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EA75BF96-E7B0-42FC-BD36-1AE4E77228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a:extLst>
            <a:ext uri="{FF2B5EF4-FFF2-40B4-BE49-F238E27FC236}">
              <a16:creationId xmlns:a16="http://schemas.microsoft.com/office/drawing/2014/main" id="{20C100E8-5115-47C5-9565-7924B18B53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a:extLst>
            <a:ext uri="{FF2B5EF4-FFF2-40B4-BE49-F238E27FC236}">
              <a16:creationId xmlns:a16="http://schemas.microsoft.com/office/drawing/2014/main" id="{9A4ABE88-27E4-4C50-A2A8-CAEA373287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a:extLst>
            <a:ext uri="{FF2B5EF4-FFF2-40B4-BE49-F238E27FC236}">
              <a16:creationId xmlns:a16="http://schemas.microsoft.com/office/drawing/2014/main" id="{19045693-9C76-45EB-99CA-2C90269452E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a:extLst>
            <a:ext uri="{FF2B5EF4-FFF2-40B4-BE49-F238E27FC236}">
              <a16:creationId xmlns:a16="http://schemas.microsoft.com/office/drawing/2014/main" id="{A4F730E6-8122-4954-8E82-3D21DE321B9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a:extLst>
            <a:ext uri="{FF2B5EF4-FFF2-40B4-BE49-F238E27FC236}">
              <a16:creationId xmlns:a16="http://schemas.microsoft.com/office/drawing/2014/main" id="{A77E9850-6B28-43EA-9678-8C7CB597F6A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a:extLst>
            <a:ext uri="{FF2B5EF4-FFF2-40B4-BE49-F238E27FC236}">
              <a16:creationId xmlns:a16="http://schemas.microsoft.com/office/drawing/2014/main" id="{4E9F3403-3522-4DC9-BA87-71C4BDE542A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a:extLst>
            <a:ext uri="{FF2B5EF4-FFF2-40B4-BE49-F238E27FC236}">
              <a16:creationId xmlns:a16="http://schemas.microsoft.com/office/drawing/2014/main" id="{5AD040C1-86A6-4289-8AB6-DC3CFC3D0E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a:extLst>
            <a:ext uri="{FF2B5EF4-FFF2-40B4-BE49-F238E27FC236}">
              <a16:creationId xmlns:a16="http://schemas.microsoft.com/office/drawing/2014/main" id="{F139A083-814D-4570-A946-2108D63F22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a:extLst>
            <a:ext uri="{FF2B5EF4-FFF2-40B4-BE49-F238E27FC236}">
              <a16:creationId xmlns:a16="http://schemas.microsoft.com/office/drawing/2014/main" id="{DCAD2346-E1E4-414B-8128-881B4C17279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a:extLst>
            <a:ext uri="{FF2B5EF4-FFF2-40B4-BE49-F238E27FC236}">
              <a16:creationId xmlns:a16="http://schemas.microsoft.com/office/drawing/2014/main" id="{F4A61BF7-860C-48E1-A5DE-53B6C9B9CD0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a:extLst>
            <a:ext uri="{FF2B5EF4-FFF2-40B4-BE49-F238E27FC236}">
              <a16:creationId xmlns:a16="http://schemas.microsoft.com/office/drawing/2014/main" id="{70C11FC9-8F79-4DF7-B3B3-2B63B6A8492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a:extLst>
            <a:ext uri="{FF2B5EF4-FFF2-40B4-BE49-F238E27FC236}">
              <a16:creationId xmlns:a16="http://schemas.microsoft.com/office/drawing/2014/main" id="{3D029174-3432-438B-B102-A4904C5B63D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a:extLst>
            <a:ext uri="{FF2B5EF4-FFF2-40B4-BE49-F238E27FC236}">
              <a16:creationId xmlns:a16="http://schemas.microsoft.com/office/drawing/2014/main" id="{DE91DA73-AE03-4CAE-8C21-14AA5E51F7D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a:extLst>
            <a:ext uri="{FF2B5EF4-FFF2-40B4-BE49-F238E27FC236}">
              <a16:creationId xmlns:a16="http://schemas.microsoft.com/office/drawing/2014/main" id="{9B076B20-4ADF-4295-B225-7B9531A35D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a:extLst>
            <a:ext uri="{FF2B5EF4-FFF2-40B4-BE49-F238E27FC236}">
              <a16:creationId xmlns:a16="http://schemas.microsoft.com/office/drawing/2014/main" id="{22A9A431-6A15-4932-B969-088BDF517EA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a:extLst>
            <a:ext uri="{FF2B5EF4-FFF2-40B4-BE49-F238E27FC236}">
              <a16:creationId xmlns:a16="http://schemas.microsoft.com/office/drawing/2014/main" id="{93C42EFA-1794-43BA-A933-E21790C8D4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78" name="直線コネクタ 277">
          <a:extLst>
            <a:ext uri="{FF2B5EF4-FFF2-40B4-BE49-F238E27FC236}">
              <a16:creationId xmlns:a16="http://schemas.microsoft.com/office/drawing/2014/main" id="{E398FB88-7E35-433E-8C01-1DD829AD76DC}"/>
            </a:ext>
          </a:extLst>
        </xdr:cNvPr>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79" name="【一般廃棄物処理施設】&#10;有形固定資産減価償却率最小値テキスト">
          <a:extLst>
            <a:ext uri="{FF2B5EF4-FFF2-40B4-BE49-F238E27FC236}">
              <a16:creationId xmlns:a16="http://schemas.microsoft.com/office/drawing/2014/main" id="{4CAF37B3-D69A-4904-B1A7-6E952B850DB5}"/>
            </a:ext>
          </a:extLst>
        </xdr:cNvPr>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80" name="直線コネクタ 279">
          <a:extLst>
            <a:ext uri="{FF2B5EF4-FFF2-40B4-BE49-F238E27FC236}">
              <a16:creationId xmlns:a16="http://schemas.microsoft.com/office/drawing/2014/main" id="{C8610D27-65A9-40DF-90BF-06C2CAAB9F40}"/>
            </a:ext>
          </a:extLst>
        </xdr:cNvPr>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81" name="【一般廃棄物処理施設】&#10;有形固定資産減価償却率最大値テキスト">
          <a:extLst>
            <a:ext uri="{FF2B5EF4-FFF2-40B4-BE49-F238E27FC236}">
              <a16:creationId xmlns:a16="http://schemas.microsoft.com/office/drawing/2014/main" id="{35A988B7-7785-456F-96A2-C985A2BE6508}"/>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82" name="直線コネクタ 281">
          <a:extLst>
            <a:ext uri="{FF2B5EF4-FFF2-40B4-BE49-F238E27FC236}">
              <a16:creationId xmlns:a16="http://schemas.microsoft.com/office/drawing/2014/main" id="{F51F23C9-01D9-4FB8-A8FE-EE925F34CB39}"/>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83" name="【一般廃棄物処理施設】&#10;有形固定資産減価償却率平均値テキスト">
          <a:extLst>
            <a:ext uri="{FF2B5EF4-FFF2-40B4-BE49-F238E27FC236}">
              <a16:creationId xmlns:a16="http://schemas.microsoft.com/office/drawing/2014/main" id="{2D483979-0A27-4AF0-A7A0-FE739C82A259}"/>
            </a:ext>
          </a:extLst>
        </xdr:cNvPr>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84" name="フローチャート: 判断 283">
          <a:extLst>
            <a:ext uri="{FF2B5EF4-FFF2-40B4-BE49-F238E27FC236}">
              <a16:creationId xmlns:a16="http://schemas.microsoft.com/office/drawing/2014/main" id="{24EBB4B5-694D-46C1-AD28-659F01CA2F6D}"/>
            </a:ext>
          </a:extLst>
        </xdr:cNvPr>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85" name="フローチャート: 判断 284">
          <a:extLst>
            <a:ext uri="{FF2B5EF4-FFF2-40B4-BE49-F238E27FC236}">
              <a16:creationId xmlns:a16="http://schemas.microsoft.com/office/drawing/2014/main" id="{F8E4ADF0-70C7-4D11-B1F9-92D576BC5E14}"/>
            </a:ext>
          </a:extLst>
        </xdr:cNvPr>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86" name="n_1aveValue【一般廃棄物処理施設】&#10;有形固定資産減価償却率">
          <a:extLst>
            <a:ext uri="{FF2B5EF4-FFF2-40B4-BE49-F238E27FC236}">
              <a16:creationId xmlns:a16="http://schemas.microsoft.com/office/drawing/2014/main" id="{6C140263-7C06-4A64-916F-6ACABAC77015}"/>
            </a:ext>
          </a:extLst>
        </xdr:cNvPr>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87" name="フローチャート: 判断 286">
          <a:extLst>
            <a:ext uri="{FF2B5EF4-FFF2-40B4-BE49-F238E27FC236}">
              <a16:creationId xmlns:a16="http://schemas.microsoft.com/office/drawing/2014/main" id="{E1132AAE-D13E-4C8A-B40F-723F1E33744E}"/>
            </a:ext>
          </a:extLst>
        </xdr:cNvPr>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88" name="n_2aveValue【一般廃棄物処理施設】&#10;有形固定資産減価償却率">
          <a:extLst>
            <a:ext uri="{FF2B5EF4-FFF2-40B4-BE49-F238E27FC236}">
              <a16:creationId xmlns:a16="http://schemas.microsoft.com/office/drawing/2014/main" id="{DA113227-E954-40DF-9D05-B715024016F1}"/>
            </a:ext>
          </a:extLst>
        </xdr:cNvPr>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B7FB13CF-7D06-434A-8FD1-D7A020CB35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6057BD05-9DA6-4508-8158-8890ACFDDB8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82AB86E9-13B0-4BEE-B2E9-64CF00F78A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B61FD00-D6F6-4054-A32D-3C42725524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18CC5E6A-15B4-47F7-9890-B3BD63DF64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294" name="楕円 293">
          <a:extLst>
            <a:ext uri="{FF2B5EF4-FFF2-40B4-BE49-F238E27FC236}">
              <a16:creationId xmlns:a16="http://schemas.microsoft.com/office/drawing/2014/main" id="{2F4FBFA8-C0DD-4642-B645-B97663C922E5}"/>
            </a:ext>
          </a:extLst>
        </xdr:cNvPr>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69232</xdr:rowOff>
    </xdr:from>
    <xdr:ext cx="405111" cy="259045"/>
    <xdr:sp macro="" textlink="">
      <xdr:nvSpPr>
        <xdr:cNvPr id="295" name="【一般廃棄物処理施設】&#10;有形固定資産減価償却率該当値テキスト">
          <a:extLst>
            <a:ext uri="{FF2B5EF4-FFF2-40B4-BE49-F238E27FC236}">
              <a16:creationId xmlns:a16="http://schemas.microsoft.com/office/drawing/2014/main" id="{DB721D6B-00A4-4AE2-A00E-56A0E54D7F9B}"/>
            </a:ext>
          </a:extLst>
        </xdr:cNvPr>
        <xdr:cNvSpPr txBox="1"/>
      </xdr:nvSpPr>
      <xdr:spPr>
        <a:xfrm>
          <a:off x="16357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296" name="楕円 295">
          <a:extLst>
            <a:ext uri="{FF2B5EF4-FFF2-40B4-BE49-F238E27FC236}">
              <a16:creationId xmlns:a16="http://schemas.microsoft.com/office/drawing/2014/main" id="{E952D7BB-2ED1-4304-B794-CFB837830F74}"/>
            </a:ext>
          </a:extLst>
        </xdr:cNvPr>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129540</xdr:rowOff>
    </xdr:to>
    <xdr:cxnSp macro="">
      <xdr:nvCxnSpPr>
        <xdr:cNvPr id="297" name="直線コネクタ 296">
          <a:extLst>
            <a:ext uri="{FF2B5EF4-FFF2-40B4-BE49-F238E27FC236}">
              <a16:creationId xmlns:a16="http://schemas.microsoft.com/office/drawing/2014/main" id="{876E0555-6899-4DC5-82D3-6EC86C05D539}"/>
            </a:ext>
          </a:extLst>
        </xdr:cNvPr>
        <xdr:cNvCxnSpPr/>
      </xdr:nvCxnSpPr>
      <xdr:spPr>
        <a:xfrm flipV="1">
          <a:off x="15481300" y="62693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25417</xdr:rowOff>
    </xdr:from>
    <xdr:ext cx="405111" cy="259045"/>
    <xdr:sp macro="" textlink="">
      <xdr:nvSpPr>
        <xdr:cNvPr id="298" name="n_1mainValue【一般廃棄物処理施設】&#10;有形固定資産減価償却率">
          <a:extLst>
            <a:ext uri="{FF2B5EF4-FFF2-40B4-BE49-F238E27FC236}">
              <a16:creationId xmlns:a16="http://schemas.microsoft.com/office/drawing/2014/main" id="{278CF026-7220-4446-AEB7-DF59A02DA835}"/>
            </a:ext>
          </a:extLst>
        </xdr:cNvPr>
        <xdr:cNvSpPr txBox="1"/>
      </xdr:nvSpPr>
      <xdr:spPr>
        <a:xfrm>
          <a:off x="15266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E8F2A09C-E1C7-4F4E-B634-AE0C818390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F67B3AE0-975A-4D63-94F0-9907D9D937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2C80ACE7-54C2-45DF-99A4-6800A669BE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68701D39-C170-403B-A1C8-0912BF505E0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E3D84EEE-6329-4529-86AA-12B2E54E8F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FD002E5F-2731-48D9-907F-A031A0EB00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1A6D075D-B468-4D80-BED0-2FCAFABC28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84AD3527-AB10-4325-976A-100856F5FF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a:extLst>
            <a:ext uri="{FF2B5EF4-FFF2-40B4-BE49-F238E27FC236}">
              <a16:creationId xmlns:a16="http://schemas.microsoft.com/office/drawing/2014/main" id="{D77D25D9-064F-4B4B-B454-A95F4EEFEC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a:extLst>
            <a:ext uri="{FF2B5EF4-FFF2-40B4-BE49-F238E27FC236}">
              <a16:creationId xmlns:a16="http://schemas.microsoft.com/office/drawing/2014/main" id="{581D70AE-BC99-4C78-907B-6D2F215497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9" name="直線コネクタ 308">
          <a:extLst>
            <a:ext uri="{FF2B5EF4-FFF2-40B4-BE49-F238E27FC236}">
              <a16:creationId xmlns:a16="http://schemas.microsoft.com/office/drawing/2014/main" id="{8D2AB0BF-FCDB-4975-B9FA-7888CB75D78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0" name="テキスト ボックス 309">
          <a:extLst>
            <a:ext uri="{FF2B5EF4-FFF2-40B4-BE49-F238E27FC236}">
              <a16:creationId xmlns:a16="http://schemas.microsoft.com/office/drawing/2014/main" id="{6A485902-A98B-439D-913A-7C469F35F30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1" name="直線コネクタ 310">
          <a:extLst>
            <a:ext uri="{FF2B5EF4-FFF2-40B4-BE49-F238E27FC236}">
              <a16:creationId xmlns:a16="http://schemas.microsoft.com/office/drawing/2014/main" id="{9C9678EF-5FC5-4973-A450-194D6CC1186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2" name="テキスト ボックス 311">
          <a:extLst>
            <a:ext uri="{FF2B5EF4-FFF2-40B4-BE49-F238E27FC236}">
              <a16:creationId xmlns:a16="http://schemas.microsoft.com/office/drawing/2014/main" id="{4F14E5EF-8386-4596-A524-EDE3DCA3D3E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3" name="直線コネクタ 312">
          <a:extLst>
            <a:ext uri="{FF2B5EF4-FFF2-40B4-BE49-F238E27FC236}">
              <a16:creationId xmlns:a16="http://schemas.microsoft.com/office/drawing/2014/main" id="{88032282-BA49-4283-80D3-85EE015E665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4" name="テキスト ボックス 313">
          <a:extLst>
            <a:ext uri="{FF2B5EF4-FFF2-40B4-BE49-F238E27FC236}">
              <a16:creationId xmlns:a16="http://schemas.microsoft.com/office/drawing/2014/main" id="{E39A2E1C-A0F0-4D0A-9A77-F37E560C148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5" name="直線コネクタ 314">
          <a:extLst>
            <a:ext uri="{FF2B5EF4-FFF2-40B4-BE49-F238E27FC236}">
              <a16:creationId xmlns:a16="http://schemas.microsoft.com/office/drawing/2014/main" id="{269FF814-35A6-46F9-B396-2BD18BD101E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6" name="テキスト ボックス 315">
          <a:extLst>
            <a:ext uri="{FF2B5EF4-FFF2-40B4-BE49-F238E27FC236}">
              <a16:creationId xmlns:a16="http://schemas.microsoft.com/office/drawing/2014/main" id="{EA75F931-36B4-4A2D-B97E-A4086599164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7" name="直線コネクタ 316">
          <a:extLst>
            <a:ext uri="{FF2B5EF4-FFF2-40B4-BE49-F238E27FC236}">
              <a16:creationId xmlns:a16="http://schemas.microsoft.com/office/drawing/2014/main" id="{50DF52D1-4868-4269-951C-2DE65AAAFD2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18" name="テキスト ボックス 317">
          <a:extLst>
            <a:ext uri="{FF2B5EF4-FFF2-40B4-BE49-F238E27FC236}">
              <a16:creationId xmlns:a16="http://schemas.microsoft.com/office/drawing/2014/main" id="{EB659D69-5F6F-4CAA-A41E-3B15800040C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9" name="直線コネクタ 318">
          <a:extLst>
            <a:ext uri="{FF2B5EF4-FFF2-40B4-BE49-F238E27FC236}">
              <a16:creationId xmlns:a16="http://schemas.microsoft.com/office/drawing/2014/main" id="{F9698DC8-7BD6-4E20-A321-9D897EE166F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20" name="テキスト ボックス 319">
          <a:extLst>
            <a:ext uri="{FF2B5EF4-FFF2-40B4-BE49-F238E27FC236}">
              <a16:creationId xmlns:a16="http://schemas.microsoft.com/office/drawing/2014/main" id="{0C39E7A7-E306-4178-BA47-A6D8614F6D3B}"/>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1" name="直線コネクタ 320">
          <a:extLst>
            <a:ext uri="{FF2B5EF4-FFF2-40B4-BE49-F238E27FC236}">
              <a16:creationId xmlns:a16="http://schemas.microsoft.com/office/drawing/2014/main" id="{AFF1E09B-940F-4A93-BC2E-EDA7A89A7D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2" name="テキスト ボックス 321">
          <a:extLst>
            <a:ext uri="{FF2B5EF4-FFF2-40B4-BE49-F238E27FC236}">
              <a16:creationId xmlns:a16="http://schemas.microsoft.com/office/drawing/2014/main" id="{F3E8AA0E-45FB-4638-9EF5-3EF25F42700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3" name="【一般廃棄物処理施設】&#10;一人当たり有形固定資産（償却資産）額グラフ枠">
          <a:extLst>
            <a:ext uri="{FF2B5EF4-FFF2-40B4-BE49-F238E27FC236}">
              <a16:creationId xmlns:a16="http://schemas.microsoft.com/office/drawing/2014/main" id="{48E46BA5-8F85-4F3E-99E7-0A6671897C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24" name="直線コネクタ 323">
          <a:extLst>
            <a:ext uri="{FF2B5EF4-FFF2-40B4-BE49-F238E27FC236}">
              <a16:creationId xmlns:a16="http://schemas.microsoft.com/office/drawing/2014/main" id="{48B19E2C-BE47-42CE-9251-304EC860D235}"/>
            </a:ext>
          </a:extLst>
        </xdr:cNvPr>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25" name="【一般廃棄物処理施設】&#10;一人当たり有形固定資産（償却資産）額最小値テキスト">
          <a:extLst>
            <a:ext uri="{FF2B5EF4-FFF2-40B4-BE49-F238E27FC236}">
              <a16:creationId xmlns:a16="http://schemas.microsoft.com/office/drawing/2014/main" id="{77F858D8-7397-41E7-9AD9-DDA86B6EC18B}"/>
            </a:ext>
          </a:extLst>
        </xdr:cNvPr>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26" name="直線コネクタ 325">
          <a:extLst>
            <a:ext uri="{FF2B5EF4-FFF2-40B4-BE49-F238E27FC236}">
              <a16:creationId xmlns:a16="http://schemas.microsoft.com/office/drawing/2014/main" id="{90AFC04B-14E3-4956-9C36-42017D7C3F58}"/>
            </a:ext>
          </a:extLst>
        </xdr:cNvPr>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27" name="【一般廃棄物処理施設】&#10;一人当たり有形固定資産（償却資産）額最大値テキスト">
          <a:extLst>
            <a:ext uri="{FF2B5EF4-FFF2-40B4-BE49-F238E27FC236}">
              <a16:creationId xmlns:a16="http://schemas.microsoft.com/office/drawing/2014/main" id="{B60F99E8-B269-4149-AAEF-2DE2116476E7}"/>
            </a:ext>
          </a:extLst>
        </xdr:cNvPr>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28" name="直線コネクタ 327">
          <a:extLst>
            <a:ext uri="{FF2B5EF4-FFF2-40B4-BE49-F238E27FC236}">
              <a16:creationId xmlns:a16="http://schemas.microsoft.com/office/drawing/2014/main" id="{DB012DFE-CC25-46BB-9AAB-F90C6E34C9CD}"/>
            </a:ext>
          </a:extLst>
        </xdr:cNvPr>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329" name="【一般廃棄物処理施設】&#10;一人当たり有形固定資産（償却資産）額平均値テキスト">
          <a:extLst>
            <a:ext uri="{FF2B5EF4-FFF2-40B4-BE49-F238E27FC236}">
              <a16:creationId xmlns:a16="http://schemas.microsoft.com/office/drawing/2014/main" id="{4F59A309-EEA2-4699-8427-62E659352B69}"/>
            </a:ext>
          </a:extLst>
        </xdr:cNvPr>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30" name="フローチャート: 判断 329">
          <a:extLst>
            <a:ext uri="{FF2B5EF4-FFF2-40B4-BE49-F238E27FC236}">
              <a16:creationId xmlns:a16="http://schemas.microsoft.com/office/drawing/2014/main" id="{AE72803C-266A-44A6-8505-0D1FCC05117C}"/>
            </a:ext>
          </a:extLst>
        </xdr:cNvPr>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31" name="フローチャート: 判断 330">
          <a:extLst>
            <a:ext uri="{FF2B5EF4-FFF2-40B4-BE49-F238E27FC236}">
              <a16:creationId xmlns:a16="http://schemas.microsoft.com/office/drawing/2014/main" id="{3A78C5AF-EB9B-4BCB-B485-CB2042C62933}"/>
            </a:ext>
          </a:extLst>
        </xdr:cNvPr>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32" name="n_1aveValue【一般廃棄物処理施設】&#10;一人当たり有形固定資産（償却資産）額">
          <a:extLst>
            <a:ext uri="{FF2B5EF4-FFF2-40B4-BE49-F238E27FC236}">
              <a16:creationId xmlns:a16="http://schemas.microsoft.com/office/drawing/2014/main" id="{C1D28E9D-D3F6-4C0E-A237-4D519D8E05D2}"/>
            </a:ext>
          </a:extLst>
        </xdr:cNvPr>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33" name="フローチャート: 判断 332">
          <a:extLst>
            <a:ext uri="{FF2B5EF4-FFF2-40B4-BE49-F238E27FC236}">
              <a16:creationId xmlns:a16="http://schemas.microsoft.com/office/drawing/2014/main" id="{CA887AFE-F8E5-426B-B7AC-B58BC8875AE7}"/>
            </a:ext>
          </a:extLst>
        </xdr:cNvPr>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34" name="n_2aveValue【一般廃棄物処理施設】&#10;一人当たり有形固定資産（償却資産）額">
          <a:extLst>
            <a:ext uri="{FF2B5EF4-FFF2-40B4-BE49-F238E27FC236}">
              <a16:creationId xmlns:a16="http://schemas.microsoft.com/office/drawing/2014/main" id="{CC9DADF3-8554-4CE4-A284-CD20BB6040D6}"/>
            </a:ext>
          </a:extLst>
        </xdr:cNvPr>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102ECBE-B20C-4CAC-900E-C943DCD69A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F1B974F-8DC7-438F-BC71-D1BCE7B1FC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D3947FD5-F120-4E0B-B5E8-6ADFF25F026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FAABA18F-CB11-47E6-B713-F42E2E5814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3083DE76-14F9-4BDF-99F8-A3AD0D43B6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37612</xdr:rowOff>
    </xdr:from>
    <xdr:to>
      <xdr:col>116</xdr:col>
      <xdr:colOff>114300</xdr:colOff>
      <xdr:row>41</xdr:row>
      <xdr:rowOff>139212</xdr:rowOff>
    </xdr:to>
    <xdr:sp macro="" textlink="">
      <xdr:nvSpPr>
        <xdr:cNvPr id="340" name="楕円 339">
          <a:extLst>
            <a:ext uri="{FF2B5EF4-FFF2-40B4-BE49-F238E27FC236}">
              <a16:creationId xmlns:a16="http://schemas.microsoft.com/office/drawing/2014/main" id="{808A9FCB-F7F5-4161-B43C-1ABDFE87E00D}"/>
            </a:ext>
          </a:extLst>
        </xdr:cNvPr>
        <xdr:cNvSpPr/>
      </xdr:nvSpPr>
      <xdr:spPr>
        <a:xfrm>
          <a:off x="22110700" y="70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16039</xdr:rowOff>
    </xdr:from>
    <xdr:ext cx="599010" cy="259045"/>
    <xdr:sp macro="" textlink="">
      <xdr:nvSpPr>
        <xdr:cNvPr id="341" name="【一般廃棄物処理施設】&#10;一人当たり有形固定資産（償却資産）額該当値テキスト">
          <a:extLst>
            <a:ext uri="{FF2B5EF4-FFF2-40B4-BE49-F238E27FC236}">
              <a16:creationId xmlns:a16="http://schemas.microsoft.com/office/drawing/2014/main" id="{11CAC191-B99E-47AC-866A-C5B69D96BC11}"/>
            </a:ext>
          </a:extLst>
        </xdr:cNvPr>
        <xdr:cNvSpPr txBox="1"/>
      </xdr:nvSpPr>
      <xdr:spPr>
        <a:xfrm>
          <a:off x="22199600" y="704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44258</xdr:rowOff>
    </xdr:from>
    <xdr:to>
      <xdr:col>112</xdr:col>
      <xdr:colOff>38100</xdr:colOff>
      <xdr:row>41</xdr:row>
      <xdr:rowOff>145858</xdr:rowOff>
    </xdr:to>
    <xdr:sp macro="" textlink="">
      <xdr:nvSpPr>
        <xdr:cNvPr id="342" name="楕円 341">
          <a:extLst>
            <a:ext uri="{FF2B5EF4-FFF2-40B4-BE49-F238E27FC236}">
              <a16:creationId xmlns:a16="http://schemas.microsoft.com/office/drawing/2014/main" id="{C8B1E751-E9CC-43F6-B76C-E7A9F7E66677}"/>
            </a:ext>
          </a:extLst>
        </xdr:cNvPr>
        <xdr:cNvSpPr/>
      </xdr:nvSpPr>
      <xdr:spPr>
        <a:xfrm>
          <a:off x="21272500" y="70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88412</xdr:rowOff>
    </xdr:from>
    <xdr:to>
      <xdr:col>116</xdr:col>
      <xdr:colOff>63500</xdr:colOff>
      <xdr:row>41</xdr:row>
      <xdr:rowOff>95058</xdr:rowOff>
    </xdr:to>
    <xdr:cxnSp macro="">
      <xdr:nvCxnSpPr>
        <xdr:cNvPr id="343" name="直線コネクタ 342">
          <a:extLst>
            <a:ext uri="{FF2B5EF4-FFF2-40B4-BE49-F238E27FC236}">
              <a16:creationId xmlns:a16="http://schemas.microsoft.com/office/drawing/2014/main" id="{139EA601-0360-470D-940D-44C2DB63AED6}"/>
            </a:ext>
          </a:extLst>
        </xdr:cNvPr>
        <xdr:cNvCxnSpPr/>
      </xdr:nvCxnSpPr>
      <xdr:spPr>
        <a:xfrm flipV="1">
          <a:off x="21323300" y="7117862"/>
          <a:ext cx="8382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136985</xdr:rowOff>
    </xdr:from>
    <xdr:ext cx="599010" cy="259045"/>
    <xdr:sp macro="" textlink="">
      <xdr:nvSpPr>
        <xdr:cNvPr id="344" name="n_1mainValue【一般廃棄物処理施設】&#10;一人当たり有形固定資産（償却資産）額">
          <a:extLst>
            <a:ext uri="{FF2B5EF4-FFF2-40B4-BE49-F238E27FC236}">
              <a16:creationId xmlns:a16="http://schemas.microsoft.com/office/drawing/2014/main" id="{258450EB-08D3-4120-AA75-83D5116EFAEE}"/>
            </a:ext>
          </a:extLst>
        </xdr:cNvPr>
        <xdr:cNvSpPr txBox="1"/>
      </xdr:nvSpPr>
      <xdr:spPr>
        <a:xfrm>
          <a:off x="21011095" y="716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a:extLst>
            <a:ext uri="{FF2B5EF4-FFF2-40B4-BE49-F238E27FC236}">
              <a16:creationId xmlns:a16="http://schemas.microsoft.com/office/drawing/2014/main" id="{E86C6C65-6612-4C73-AE64-A14DB69F10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a:extLst>
            <a:ext uri="{FF2B5EF4-FFF2-40B4-BE49-F238E27FC236}">
              <a16:creationId xmlns:a16="http://schemas.microsoft.com/office/drawing/2014/main" id="{8193E3EF-D690-4357-8506-3AC08C8E2C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a:extLst>
            <a:ext uri="{FF2B5EF4-FFF2-40B4-BE49-F238E27FC236}">
              <a16:creationId xmlns:a16="http://schemas.microsoft.com/office/drawing/2014/main" id="{BB8C7C96-8179-4CD6-9C06-1CA1B0C156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a:extLst>
            <a:ext uri="{FF2B5EF4-FFF2-40B4-BE49-F238E27FC236}">
              <a16:creationId xmlns:a16="http://schemas.microsoft.com/office/drawing/2014/main" id="{78BC354D-F558-46EF-A07A-40400D772E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a:extLst>
            <a:ext uri="{FF2B5EF4-FFF2-40B4-BE49-F238E27FC236}">
              <a16:creationId xmlns:a16="http://schemas.microsoft.com/office/drawing/2014/main" id="{F1F2ED48-C2CC-485D-9FD8-2D67D10B1F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a:extLst>
            <a:ext uri="{FF2B5EF4-FFF2-40B4-BE49-F238E27FC236}">
              <a16:creationId xmlns:a16="http://schemas.microsoft.com/office/drawing/2014/main" id="{22EC638D-F850-4E87-833F-156CBBF981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a:extLst>
            <a:ext uri="{FF2B5EF4-FFF2-40B4-BE49-F238E27FC236}">
              <a16:creationId xmlns:a16="http://schemas.microsoft.com/office/drawing/2014/main" id="{6A629E34-FC04-4184-BAF9-330AAC6C28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a:extLst>
            <a:ext uri="{FF2B5EF4-FFF2-40B4-BE49-F238E27FC236}">
              <a16:creationId xmlns:a16="http://schemas.microsoft.com/office/drawing/2014/main" id="{B7070B95-1112-4890-B9D8-96704E6F34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a:extLst>
            <a:ext uri="{FF2B5EF4-FFF2-40B4-BE49-F238E27FC236}">
              <a16:creationId xmlns:a16="http://schemas.microsoft.com/office/drawing/2014/main" id="{A4FE8409-9961-451C-9B09-696000B489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a:extLst>
            <a:ext uri="{FF2B5EF4-FFF2-40B4-BE49-F238E27FC236}">
              <a16:creationId xmlns:a16="http://schemas.microsoft.com/office/drawing/2014/main" id="{99165641-9879-40D3-8FBB-E297F71AA8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55" name="直線コネクタ 354">
          <a:extLst>
            <a:ext uri="{FF2B5EF4-FFF2-40B4-BE49-F238E27FC236}">
              <a16:creationId xmlns:a16="http://schemas.microsoft.com/office/drawing/2014/main" id="{4B86141D-0283-479B-A547-7B3F73B7B44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56" name="テキスト ボックス 355">
          <a:extLst>
            <a:ext uri="{FF2B5EF4-FFF2-40B4-BE49-F238E27FC236}">
              <a16:creationId xmlns:a16="http://schemas.microsoft.com/office/drawing/2014/main" id="{FB88BC0A-32C8-4489-B6B9-E6EE7858E735}"/>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7" name="直線コネクタ 356">
          <a:extLst>
            <a:ext uri="{FF2B5EF4-FFF2-40B4-BE49-F238E27FC236}">
              <a16:creationId xmlns:a16="http://schemas.microsoft.com/office/drawing/2014/main" id="{75C28661-53F4-4B27-A57A-18F32E9EA35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8" name="テキスト ボックス 357">
          <a:extLst>
            <a:ext uri="{FF2B5EF4-FFF2-40B4-BE49-F238E27FC236}">
              <a16:creationId xmlns:a16="http://schemas.microsoft.com/office/drawing/2014/main" id="{5116E267-F238-4EF6-B361-2240EE2E84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9" name="直線コネクタ 358">
          <a:extLst>
            <a:ext uri="{FF2B5EF4-FFF2-40B4-BE49-F238E27FC236}">
              <a16:creationId xmlns:a16="http://schemas.microsoft.com/office/drawing/2014/main" id="{F3F4555E-418E-4434-B6CB-77C7D4340AE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0" name="テキスト ボックス 359">
          <a:extLst>
            <a:ext uri="{FF2B5EF4-FFF2-40B4-BE49-F238E27FC236}">
              <a16:creationId xmlns:a16="http://schemas.microsoft.com/office/drawing/2014/main" id="{28F89594-506E-4E45-8D2B-F2C498ACAF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1" name="直線コネクタ 360">
          <a:extLst>
            <a:ext uri="{FF2B5EF4-FFF2-40B4-BE49-F238E27FC236}">
              <a16:creationId xmlns:a16="http://schemas.microsoft.com/office/drawing/2014/main" id="{37BA7E9B-5B0B-4224-A538-D1F42909DE1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2" name="テキスト ボックス 361">
          <a:extLst>
            <a:ext uri="{FF2B5EF4-FFF2-40B4-BE49-F238E27FC236}">
              <a16:creationId xmlns:a16="http://schemas.microsoft.com/office/drawing/2014/main" id="{BF6F9332-471B-4DB6-8777-7B4DF97D6BA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3" name="直線コネクタ 362">
          <a:extLst>
            <a:ext uri="{FF2B5EF4-FFF2-40B4-BE49-F238E27FC236}">
              <a16:creationId xmlns:a16="http://schemas.microsoft.com/office/drawing/2014/main" id="{62F8CEBB-9EBB-4836-A154-C0F4971C87B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4" name="テキスト ボックス 363">
          <a:extLst>
            <a:ext uri="{FF2B5EF4-FFF2-40B4-BE49-F238E27FC236}">
              <a16:creationId xmlns:a16="http://schemas.microsoft.com/office/drawing/2014/main" id="{F00CA6BE-C38D-494B-8D7E-1897B484328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a:extLst>
            <a:ext uri="{FF2B5EF4-FFF2-40B4-BE49-F238E27FC236}">
              <a16:creationId xmlns:a16="http://schemas.microsoft.com/office/drawing/2014/main" id="{E653B828-CC88-4B31-8956-B3AD037DEE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6" name="テキスト ボックス 365">
          <a:extLst>
            <a:ext uri="{FF2B5EF4-FFF2-40B4-BE49-F238E27FC236}">
              <a16:creationId xmlns:a16="http://schemas.microsoft.com/office/drawing/2014/main" id="{1FBCA7E4-47D7-4571-B810-A99D6262F45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a:extLst>
            <a:ext uri="{FF2B5EF4-FFF2-40B4-BE49-F238E27FC236}">
              <a16:creationId xmlns:a16="http://schemas.microsoft.com/office/drawing/2014/main" id="{538403A7-5BF6-47B1-942F-299EA6522E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68" name="直線コネクタ 367">
          <a:extLst>
            <a:ext uri="{FF2B5EF4-FFF2-40B4-BE49-F238E27FC236}">
              <a16:creationId xmlns:a16="http://schemas.microsoft.com/office/drawing/2014/main" id="{889B9039-FBF3-45A6-807D-7CED62B05F24}"/>
            </a:ext>
          </a:extLst>
        </xdr:cNvPr>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69" name="【保健センター・保健所】&#10;有形固定資産減価償却率最小値テキスト">
          <a:extLst>
            <a:ext uri="{FF2B5EF4-FFF2-40B4-BE49-F238E27FC236}">
              <a16:creationId xmlns:a16="http://schemas.microsoft.com/office/drawing/2014/main" id="{ADDD4B83-460A-47D0-BDD5-92E737F30EBC}"/>
            </a:ext>
          </a:extLst>
        </xdr:cNvPr>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70" name="直線コネクタ 369">
          <a:extLst>
            <a:ext uri="{FF2B5EF4-FFF2-40B4-BE49-F238E27FC236}">
              <a16:creationId xmlns:a16="http://schemas.microsoft.com/office/drawing/2014/main" id="{2E6F0912-A4E2-4900-BF06-6C7E9B7B91CF}"/>
            </a:ext>
          </a:extLst>
        </xdr:cNvPr>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71" name="【保健センター・保健所】&#10;有形固定資産減価償却率最大値テキスト">
          <a:extLst>
            <a:ext uri="{FF2B5EF4-FFF2-40B4-BE49-F238E27FC236}">
              <a16:creationId xmlns:a16="http://schemas.microsoft.com/office/drawing/2014/main" id="{DB54FFB8-E731-4F7D-8423-2D3E54C3591F}"/>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72" name="直線コネクタ 371">
          <a:extLst>
            <a:ext uri="{FF2B5EF4-FFF2-40B4-BE49-F238E27FC236}">
              <a16:creationId xmlns:a16="http://schemas.microsoft.com/office/drawing/2014/main" id="{D49CC60A-24F4-4A28-877C-678E68B7F90F}"/>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73" name="【保健センター・保健所】&#10;有形固定資産減価償却率平均値テキスト">
          <a:extLst>
            <a:ext uri="{FF2B5EF4-FFF2-40B4-BE49-F238E27FC236}">
              <a16:creationId xmlns:a16="http://schemas.microsoft.com/office/drawing/2014/main" id="{3AA87E63-BB5E-41DC-8059-E0B007DE72B6}"/>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74" name="フローチャート: 判断 373">
          <a:extLst>
            <a:ext uri="{FF2B5EF4-FFF2-40B4-BE49-F238E27FC236}">
              <a16:creationId xmlns:a16="http://schemas.microsoft.com/office/drawing/2014/main" id="{EB7F81E4-3A68-45C0-93A4-322583ED4C6A}"/>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75" name="フローチャート: 判断 374">
          <a:extLst>
            <a:ext uri="{FF2B5EF4-FFF2-40B4-BE49-F238E27FC236}">
              <a16:creationId xmlns:a16="http://schemas.microsoft.com/office/drawing/2014/main" id="{612AF72A-A320-40D6-9D60-183D455C00CC}"/>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376" name="n_1aveValue【保健センター・保健所】&#10;有形固定資産減価償却率">
          <a:extLst>
            <a:ext uri="{FF2B5EF4-FFF2-40B4-BE49-F238E27FC236}">
              <a16:creationId xmlns:a16="http://schemas.microsoft.com/office/drawing/2014/main" id="{472EF7FF-0267-4EB2-9A60-9EAA6E5926B2}"/>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77" name="フローチャート: 判断 376">
          <a:extLst>
            <a:ext uri="{FF2B5EF4-FFF2-40B4-BE49-F238E27FC236}">
              <a16:creationId xmlns:a16="http://schemas.microsoft.com/office/drawing/2014/main" id="{7BD46037-7D98-41A6-B775-1F7B34E86BBA}"/>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78" name="n_2aveValue【保健センター・保健所】&#10;有形固定資産減価償却率">
          <a:extLst>
            <a:ext uri="{FF2B5EF4-FFF2-40B4-BE49-F238E27FC236}">
              <a16:creationId xmlns:a16="http://schemas.microsoft.com/office/drawing/2014/main" id="{309653FC-AD0F-4C1E-ACF8-86E3350520AB}"/>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C37419F1-F5E3-4A9C-B598-C667449178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6961B6F4-8B30-4BD3-B0DD-3B65845EF7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9B5C75CD-B6F7-4D66-B641-B413E4889E1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80C9860E-C5AE-4842-B2D5-1FB4831CC0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18E97E26-91BE-4131-9445-28D70F1664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111125</xdr:rowOff>
    </xdr:from>
    <xdr:to>
      <xdr:col>85</xdr:col>
      <xdr:colOff>177800</xdr:colOff>
      <xdr:row>59</xdr:row>
      <xdr:rowOff>41275</xdr:rowOff>
    </xdr:to>
    <xdr:sp macro="" textlink="">
      <xdr:nvSpPr>
        <xdr:cNvPr id="384" name="楕円 383">
          <a:extLst>
            <a:ext uri="{FF2B5EF4-FFF2-40B4-BE49-F238E27FC236}">
              <a16:creationId xmlns:a16="http://schemas.microsoft.com/office/drawing/2014/main" id="{FF974BBA-06AD-4B2B-90CE-0B063F477A12}"/>
            </a:ext>
          </a:extLst>
        </xdr:cNvPr>
        <xdr:cNvSpPr/>
      </xdr:nvSpPr>
      <xdr:spPr>
        <a:xfrm>
          <a:off x="16268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134002</xdr:rowOff>
    </xdr:from>
    <xdr:ext cx="405111" cy="259045"/>
    <xdr:sp macro="" textlink="">
      <xdr:nvSpPr>
        <xdr:cNvPr id="385" name="【保健センター・保健所】&#10;有形固定資産減価償却率該当値テキスト">
          <a:extLst>
            <a:ext uri="{FF2B5EF4-FFF2-40B4-BE49-F238E27FC236}">
              <a16:creationId xmlns:a16="http://schemas.microsoft.com/office/drawing/2014/main" id="{24EC49B9-CBD5-41C0-A042-B89F269C0B53}"/>
            </a:ext>
          </a:extLst>
        </xdr:cNvPr>
        <xdr:cNvSpPr txBox="1"/>
      </xdr:nvSpPr>
      <xdr:spPr>
        <a:xfrm>
          <a:off x="16357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19685</xdr:rowOff>
    </xdr:from>
    <xdr:to>
      <xdr:col>81</xdr:col>
      <xdr:colOff>101600</xdr:colOff>
      <xdr:row>59</xdr:row>
      <xdr:rowOff>121285</xdr:rowOff>
    </xdr:to>
    <xdr:sp macro="" textlink="">
      <xdr:nvSpPr>
        <xdr:cNvPr id="386" name="楕円 385">
          <a:extLst>
            <a:ext uri="{FF2B5EF4-FFF2-40B4-BE49-F238E27FC236}">
              <a16:creationId xmlns:a16="http://schemas.microsoft.com/office/drawing/2014/main" id="{F685C8A7-0A4B-4801-B4F3-277360E76BEE}"/>
            </a:ext>
          </a:extLst>
        </xdr:cNvPr>
        <xdr:cNvSpPr/>
      </xdr:nvSpPr>
      <xdr:spPr>
        <a:xfrm>
          <a:off x="15430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161925</xdr:rowOff>
    </xdr:from>
    <xdr:to>
      <xdr:col>85</xdr:col>
      <xdr:colOff>127000</xdr:colOff>
      <xdr:row>59</xdr:row>
      <xdr:rowOff>70485</xdr:rowOff>
    </xdr:to>
    <xdr:cxnSp macro="">
      <xdr:nvCxnSpPr>
        <xdr:cNvPr id="387" name="直線コネクタ 386">
          <a:extLst>
            <a:ext uri="{FF2B5EF4-FFF2-40B4-BE49-F238E27FC236}">
              <a16:creationId xmlns:a16="http://schemas.microsoft.com/office/drawing/2014/main" id="{9FCC810E-5ADC-47C7-A02B-C11EB35DD948}"/>
            </a:ext>
          </a:extLst>
        </xdr:cNvPr>
        <xdr:cNvCxnSpPr/>
      </xdr:nvCxnSpPr>
      <xdr:spPr>
        <a:xfrm flipV="1">
          <a:off x="15481300" y="101060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388" name="楕円 387">
          <a:extLst>
            <a:ext uri="{FF2B5EF4-FFF2-40B4-BE49-F238E27FC236}">
              <a16:creationId xmlns:a16="http://schemas.microsoft.com/office/drawing/2014/main" id="{E2F7759E-9D69-4BC1-957E-4DE9587EB1E8}"/>
            </a:ext>
          </a:extLst>
        </xdr:cNvPr>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70485</xdr:rowOff>
    </xdr:from>
    <xdr:to>
      <xdr:col>81</xdr:col>
      <xdr:colOff>50800</xdr:colOff>
      <xdr:row>59</xdr:row>
      <xdr:rowOff>150495</xdr:rowOff>
    </xdr:to>
    <xdr:cxnSp macro="">
      <xdr:nvCxnSpPr>
        <xdr:cNvPr id="389" name="直線コネクタ 388">
          <a:extLst>
            <a:ext uri="{FF2B5EF4-FFF2-40B4-BE49-F238E27FC236}">
              <a16:creationId xmlns:a16="http://schemas.microsoft.com/office/drawing/2014/main" id="{D42E3114-A888-4C46-B08E-E45615CCF5C4}"/>
            </a:ext>
          </a:extLst>
        </xdr:cNvPr>
        <xdr:cNvCxnSpPr/>
      </xdr:nvCxnSpPr>
      <xdr:spPr>
        <a:xfrm flipV="1">
          <a:off x="14592300" y="101860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112412</xdr:rowOff>
    </xdr:from>
    <xdr:ext cx="405111" cy="259045"/>
    <xdr:sp macro="" textlink="">
      <xdr:nvSpPr>
        <xdr:cNvPr id="390" name="n_1mainValue【保健センター・保健所】&#10;有形固定資産減価償却率">
          <a:extLst>
            <a:ext uri="{FF2B5EF4-FFF2-40B4-BE49-F238E27FC236}">
              <a16:creationId xmlns:a16="http://schemas.microsoft.com/office/drawing/2014/main" id="{49891EBD-F4FE-4936-BA58-7887380136B2}"/>
            </a:ext>
          </a:extLst>
        </xdr:cNvPr>
        <xdr:cNvSpPr txBox="1"/>
      </xdr:nvSpPr>
      <xdr:spPr>
        <a:xfrm>
          <a:off x="152660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20972</xdr:rowOff>
    </xdr:from>
    <xdr:ext cx="405111" cy="259045"/>
    <xdr:sp macro="" textlink="">
      <xdr:nvSpPr>
        <xdr:cNvPr id="391" name="n_2mainValue【保健センター・保健所】&#10;有形固定資産減価償却率">
          <a:extLst>
            <a:ext uri="{FF2B5EF4-FFF2-40B4-BE49-F238E27FC236}">
              <a16:creationId xmlns:a16="http://schemas.microsoft.com/office/drawing/2014/main" id="{B9379EF8-09E4-4AE0-9AC1-74E03A19A418}"/>
            </a:ext>
          </a:extLst>
        </xdr:cNvPr>
        <xdr:cNvSpPr txBox="1"/>
      </xdr:nvSpPr>
      <xdr:spPr>
        <a:xfrm>
          <a:off x="14389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a:extLst>
            <a:ext uri="{FF2B5EF4-FFF2-40B4-BE49-F238E27FC236}">
              <a16:creationId xmlns:a16="http://schemas.microsoft.com/office/drawing/2014/main" id="{6BCB29B4-E935-439E-B18B-9B7B73EF053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a:extLst>
            <a:ext uri="{FF2B5EF4-FFF2-40B4-BE49-F238E27FC236}">
              <a16:creationId xmlns:a16="http://schemas.microsoft.com/office/drawing/2014/main" id="{398F1F0F-6BF1-4D9A-AFF3-C54C0657DB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a:extLst>
            <a:ext uri="{FF2B5EF4-FFF2-40B4-BE49-F238E27FC236}">
              <a16:creationId xmlns:a16="http://schemas.microsoft.com/office/drawing/2014/main" id="{6DCBE865-6BA3-4757-9842-1F4B183D38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a:extLst>
            <a:ext uri="{FF2B5EF4-FFF2-40B4-BE49-F238E27FC236}">
              <a16:creationId xmlns:a16="http://schemas.microsoft.com/office/drawing/2014/main" id="{D8347CA4-129C-466B-9FCD-38CFEE5F59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a:extLst>
            <a:ext uri="{FF2B5EF4-FFF2-40B4-BE49-F238E27FC236}">
              <a16:creationId xmlns:a16="http://schemas.microsoft.com/office/drawing/2014/main" id="{08BD1D4A-B322-4325-B058-BBDCC8C459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a:extLst>
            <a:ext uri="{FF2B5EF4-FFF2-40B4-BE49-F238E27FC236}">
              <a16:creationId xmlns:a16="http://schemas.microsoft.com/office/drawing/2014/main" id="{850FD4F7-25E3-48A1-8C36-BEE5C8E256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a:extLst>
            <a:ext uri="{FF2B5EF4-FFF2-40B4-BE49-F238E27FC236}">
              <a16:creationId xmlns:a16="http://schemas.microsoft.com/office/drawing/2014/main" id="{D29E6890-3DFB-4B5D-8E12-ED2694BDF9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a:extLst>
            <a:ext uri="{FF2B5EF4-FFF2-40B4-BE49-F238E27FC236}">
              <a16:creationId xmlns:a16="http://schemas.microsoft.com/office/drawing/2014/main" id="{89FCC67F-9388-483B-8692-7743490F39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a:extLst>
            <a:ext uri="{FF2B5EF4-FFF2-40B4-BE49-F238E27FC236}">
              <a16:creationId xmlns:a16="http://schemas.microsoft.com/office/drawing/2014/main" id="{749F7963-247A-44F9-8054-F8DEA62443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a:extLst>
            <a:ext uri="{FF2B5EF4-FFF2-40B4-BE49-F238E27FC236}">
              <a16:creationId xmlns:a16="http://schemas.microsoft.com/office/drawing/2014/main" id="{DC4CF559-048E-4692-8C12-3DA26ECA42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2" name="直線コネクタ 401">
          <a:extLst>
            <a:ext uri="{FF2B5EF4-FFF2-40B4-BE49-F238E27FC236}">
              <a16:creationId xmlns:a16="http://schemas.microsoft.com/office/drawing/2014/main" id="{73681175-91E1-4BFF-93C3-422638CEC31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3" name="テキスト ボックス 402">
          <a:extLst>
            <a:ext uri="{FF2B5EF4-FFF2-40B4-BE49-F238E27FC236}">
              <a16:creationId xmlns:a16="http://schemas.microsoft.com/office/drawing/2014/main" id="{4ED74336-DFCC-4C00-8019-6F4F488BA90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4" name="直線コネクタ 403">
          <a:extLst>
            <a:ext uri="{FF2B5EF4-FFF2-40B4-BE49-F238E27FC236}">
              <a16:creationId xmlns:a16="http://schemas.microsoft.com/office/drawing/2014/main" id="{8CF4FF3D-0681-4C0D-9FFC-77D112EEFC1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5" name="テキスト ボックス 404">
          <a:extLst>
            <a:ext uri="{FF2B5EF4-FFF2-40B4-BE49-F238E27FC236}">
              <a16:creationId xmlns:a16="http://schemas.microsoft.com/office/drawing/2014/main" id="{A5DBFA16-0626-4587-BCA2-11BC6398050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6" name="直線コネクタ 405">
          <a:extLst>
            <a:ext uri="{FF2B5EF4-FFF2-40B4-BE49-F238E27FC236}">
              <a16:creationId xmlns:a16="http://schemas.microsoft.com/office/drawing/2014/main" id="{8D219FA4-768E-49FA-A33F-6747208AA6F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7" name="テキスト ボックス 406">
          <a:extLst>
            <a:ext uri="{FF2B5EF4-FFF2-40B4-BE49-F238E27FC236}">
              <a16:creationId xmlns:a16="http://schemas.microsoft.com/office/drawing/2014/main" id="{33AB8AB2-D4BC-48F0-8F31-3AD43DC2BBF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8" name="直線コネクタ 407">
          <a:extLst>
            <a:ext uri="{FF2B5EF4-FFF2-40B4-BE49-F238E27FC236}">
              <a16:creationId xmlns:a16="http://schemas.microsoft.com/office/drawing/2014/main" id="{70BB2474-98F5-4690-BCEB-6AFC517FD4D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9" name="テキスト ボックス 408">
          <a:extLst>
            <a:ext uri="{FF2B5EF4-FFF2-40B4-BE49-F238E27FC236}">
              <a16:creationId xmlns:a16="http://schemas.microsoft.com/office/drawing/2014/main" id="{37650A2D-AF1D-4923-9171-E81B4FF0F1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0" name="直線コネクタ 409">
          <a:extLst>
            <a:ext uri="{FF2B5EF4-FFF2-40B4-BE49-F238E27FC236}">
              <a16:creationId xmlns:a16="http://schemas.microsoft.com/office/drawing/2014/main" id="{B7F6324F-F23F-4D61-A7A1-1ECA61D6833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1" name="テキスト ボックス 410">
          <a:extLst>
            <a:ext uri="{FF2B5EF4-FFF2-40B4-BE49-F238E27FC236}">
              <a16:creationId xmlns:a16="http://schemas.microsoft.com/office/drawing/2014/main" id="{F5D3370E-2F91-4368-855A-4E53A6A3071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a:extLst>
            <a:ext uri="{FF2B5EF4-FFF2-40B4-BE49-F238E27FC236}">
              <a16:creationId xmlns:a16="http://schemas.microsoft.com/office/drawing/2014/main" id="{BDCCDA3B-F0DA-45B1-B3E7-C865CCC389E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a:extLst>
            <a:ext uri="{FF2B5EF4-FFF2-40B4-BE49-F238E27FC236}">
              <a16:creationId xmlns:a16="http://schemas.microsoft.com/office/drawing/2014/main" id="{587E3EC2-2C11-4C1A-91B2-47BF53B853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保健センター・保健所】&#10;一人当たり面積グラフ枠">
          <a:extLst>
            <a:ext uri="{FF2B5EF4-FFF2-40B4-BE49-F238E27FC236}">
              <a16:creationId xmlns:a16="http://schemas.microsoft.com/office/drawing/2014/main" id="{23E132BC-8B9A-4E09-A303-3774B99DA6F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15" name="直線コネクタ 414">
          <a:extLst>
            <a:ext uri="{FF2B5EF4-FFF2-40B4-BE49-F238E27FC236}">
              <a16:creationId xmlns:a16="http://schemas.microsoft.com/office/drawing/2014/main" id="{9687EE3A-E262-48FD-8BFA-F04AF0A8992A}"/>
            </a:ext>
          </a:extLst>
        </xdr:cNvPr>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16" name="【保健センター・保健所】&#10;一人当たり面積最小値テキスト">
          <a:extLst>
            <a:ext uri="{FF2B5EF4-FFF2-40B4-BE49-F238E27FC236}">
              <a16:creationId xmlns:a16="http://schemas.microsoft.com/office/drawing/2014/main" id="{C3A3EF7E-7323-43F9-B0E7-B7184888C012}"/>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17" name="直線コネクタ 416">
          <a:extLst>
            <a:ext uri="{FF2B5EF4-FFF2-40B4-BE49-F238E27FC236}">
              <a16:creationId xmlns:a16="http://schemas.microsoft.com/office/drawing/2014/main" id="{399A82FC-9BF9-497A-861A-72424FAC7AB9}"/>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18" name="【保健センター・保健所】&#10;一人当たり面積最大値テキスト">
          <a:extLst>
            <a:ext uri="{FF2B5EF4-FFF2-40B4-BE49-F238E27FC236}">
              <a16:creationId xmlns:a16="http://schemas.microsoft.com/office/drawing/2014/main" id="{37807286-B99B-4F08-9B4C-D78AEC00F639}"/>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19" name="直線コネクタ 418">
          <a:extLst>
            <a:ext uri="{FF2B5EF4-FFF2-40B4-BE49-F238E27FC236}">
              <a16:creationId xmlns:a16="http://schemas.microsoft.com/office/drawing/2014/main" id="{D70EC41D-A0C0-4880-A558-6C182C68F7A1}"/>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420" name="【保健センター・保健所】&#10;一人当たり面積平均値テキスト">
          <a:extLst>
            <a:ext uri="{FF2B5EF4-FFF2-40B4-BE49-F238E27FC236}">
              <a16:creationId xmlns:a16="http://schemas.microsoft.com/office/drawing/2014/main" id="{55D08821-C73E-491A-886E-1AB0404452FB}"/>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21" name="フローチャート: 判断 420">
          <a:extLst>
            <a:ext uri="{FF2B5EF4-FFF2-40B4-BE49-F238E27FC236}">
              <a16:creationId xmlns:a16="http://schemas.microsoft.com/office/drawing/2014/main" id="{27B3E40E-B1A1-4311-889F-72959AAF74E5}"/>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22" name="フローチャート: 判断 421">
          <a:extLst>
            <a:ext uri="{FF2B5EF4-FFF2-40B4-BE49-F238E27FC236}">
              <a16:creationId xmlns:a16="http://schemas.microsoft.com/office/drawing/2014/main" id="{8FACDE78-1DB0-4EB0-9BEE-19678D9CF430}"/>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423" name="n_1aveValue【保健センター・保健所】&#10;一人当たり面積">
          <a:extLst>
            <a:ext uri="{FF2B5EF4-FFF2-40B4-BE49-F238E27FC236}">
              <a16:creationId xmlns:a16="http://schemas.microsoft.com/office/drawing/2014/main" id="{6452375C-5EB8-43FB-A301-850DB0E409FC}"/>
            </a:ext>
          </a:extLst>
        </xdr:cNvPr>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24" name="フローチャート: 判断 423">
          <a:extLst>
            <a:ext uri="{FF2B5EF4-FFF2-40B4-BE49-F238E27FC236}">
              <a16:creationId xmlns:a16="http://schemas.microsoft.com/office/drawing/2014/main" id="{52A31899-15BD-4A7A-AE6D-067DB14EB23D}"/>
            </a:ext>
          </a:extLst>
        </xdr:cNvPr>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25" name="n_2aveValue【保健センター・保健所】&#10;一人当たり面積">
          <a:extLst>
            <a:ext uri="{FF2B5EF4-FFF2-40B4-BE49-F238E27FC236}">
              <a16:creationId xmlns:a16="http://schemas.microsoft.com/office/drawing/2014/main" id="{DFBECE45-5964-44C7-860C-B8CA425A604B}"/>
            </a:ext>
          </a:extLst>
        </xdr:cNvPr>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36D41C31-071A-4480-979A-98474DE647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24637948-13A7-4487-B287-70B835EDF39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3BF6AD89-CBE4-43C8-8C5E-10F5274C64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CC2FEB21-1799-42F7-92F9-70C09D142D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EE9947DC-349D-48FF-A1AE-EED8651EF8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431" name="楕円 430">
          <a:extLst>
            <a:ext uri="{FF2B5EF4-FFF2-40B4-BE49-F238E27FC236}">
              <a16:creationId xmlns:a16="http://schemas.microsoft.com/office/drawing/2014/main" id="{B972BB09-F22C-410F-A9EE-4B939F8418C1}"/>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432" name="【保健センター・保健所】&#10;一人当たり面積該当値テキスト">
          <a:extLst>
            <a:ext uri="{FF2B5EF4-FFF2-40B4-BE49-F238E27FC236}">
              <a16:creationId xmlns:a16="http://schemas.microsoft.com/office/drawing/2014/main" id="{51703A9F-282F-457D-A268-74D0DA85F069}"/>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433" name="楕円 432">
          <a:extLst>
            <a:ext uri="{FF2B5EF4-FFF2-40B4-BE49-F238E27FC236}">
              <a16:creationId xmlns:a16="http://schemas.microsoft.com/office/drawing/2014/main" id="{9778F6D7-3E3F-43A8-B5F6-1E7DE539F515}"/>
            </a:ext>
          </a:extLst>
        </xdr:cNvPr>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83820</xdr:rowOff>
    </xdr:to>
    <xdr:cxnSp macro="">
      <xdr:nvCxnSpPr>
        <xdr:cNvPr id="434" name="直線コネクタ 433">
          <a:extLst>
            <a:ext uri="{FF2B5EF4-FFF2-40B4-BE49-F238E27FC236}">
              <a16:creationId xmlns:a16="http://schemas.microsoft.com/office/drawing/2014/main" id="{A731236C-5BEB-4A2D-AD5F-8469536407B5}"/>
            </a:ext>
          </a:extLst>
        </xdr:cNvPr>
        <xdr:cNvCxnSpPr/>
      </xdr:nvCxnSpPr>
      <xdr:spPr>
        <a:xfrm flipV="1">
          <a:off x="21323300" y="10881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35" name="楕円 434">
          <a:extLst>
            <a:ext uri="{FF2B5EF4-FFF2-40B4-BE49-F238E27FC236}">
              <a16:creationId xmlns:a16="http://schemas.microsoft.com/office/drawing/2014/main" id="{6FD3A7F2-DB2D-465C-B517-C759FA8DE834}"/>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87630</xdr:rowOff>
    </xdr:to>
    <xdr:cxnSp macro="">
      <xdr:nvCxnSpPr>
        <xdr:cNvPr id="436" name="直線コネクタ 435">
          <a:extLst>
            <a:ext uri="{FF2B5EF4-FFF2-40B4-BE49-F238E27FC236}">
              <a16:creationId xmlns:a16="http://schemas.microsoft.com/office/drawing/2014/main" id="{189B2510-B97E-4325-991E-F649DA18EB06}"/>
            </a:ext>
          </a:extLst>
        </xdr:cNvPr>
        <xdr:cNvCxnSpPr/>
      </xdr:nvCxnSpPr>
      <xdr:spPr>
        <a:xfrm flipV="1">
          <a:off x="20434300" y="1088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125747</xdr:rowOff>
    </xdr:from>
    <xdr:ext cx="469744" cy="259045"/>
    <xdr:sp macro="" textlink="">
      <xdr:nvSpPr>
        <xdr:cNvPr id="437" name="n_1mainValue【保健センター・保健所】&#10;一人当たり面積">
          <a:extLst>
            <a:ext uri="{FF2B5EF4-FFF2-40B4-BE49-F238E27FC236}">
              <a16:creationId xmlns:a16="http://schemas.microsoft.com/office/drawing/2014/main" id="{54E8DBCA-87CC-4AC2-AA95-92BA2CB21FB3}"/>
            </a:ext>
          </a:extLst>
        </xdr:cNvPr>
        <xdr:cNvSpPr txBox="1"/>
      </xdr:nvSpPr>
      <xdr:spPr>
        <a:xfrm>
          <a:off x="21075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438" name="n_2mainValue【保健センター・保健所】&#10;一人当たり面積">
          <a:extLst>
            <a:ext uri="{FF2B5EF4-FFF2-40B4-BE49-F238E27FC236}">
              <a16:creationId xmlns:a16="http://schemas.microsoft.com/office/drawing/2014/main" id="{8E140756-DF9F-430F-8D4E-E180638F63E2}"/>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a:extLst>
            <a:ext uri="{FF2B5EF4-FFF2-40B4-BE49-F238E27FC236}">
              <a16:creationId xmlns:a16="http://schemas.microsoft.com/office/drawing/2014/main" id="{661CDC14-C605-4203-980E-CF84993F7A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a:extLst>
            <a:ext uri="{FF2B5EF4-FFF2-40B4-BE49-F238E27FC236}">
              <a16:creationId xmlns:a16="http://schemas.microsoft.com/office/drawing/2014/main" id="{01E37186-A383-48A4-96D3-8C6033325B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a:extLst>
            <a:ext uri="{FF2B5EF4-FFF2-40B4-BE49-F238E27FC236}">
              <a16:creationId xmlns:a16="http://schemas.microsoft.com/office/drawing/2014/main" id="{F1992E53-DCAE-4380-96B3-280879E0DB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a:extLst>
            <a:ext uri="{FF2B5EF4-FFF2-40B4-BE49-F238E27FC236}">
              <a16:creationId xmlns:a16="http://schemas.microsoft.com/office/drawing/2014/main" id="{C7851999-FF17-463B-B989-D04B39370E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a:extLst>
            <a:ext uri="{FF2B5EF4-FFF2-40B4-BE49-F238E27FC236}">
              <a16:creationId xmlns:a16="http://schemas.microsoft.com/office/drawing/2014/main" id="{BB18BCAB-CD53-47D7-A4C3-15F4EB91E2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a:extLst>
            <a:ext uri="{FF2B5EF4-FFF2-40B4-BE49-F238E27FC236}">
              <a16:creationId xmlns:a16="http://schemas.microsoft.com/office/drawing/2014/main" id="{4BC9AE83-785B-44B7-9B75-B216A634E7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a:extLst>
            <a:ext uri="{FF2B5EF4-FFF2-40B4-BE49-F238E27FC236}">
              <a16:creationId xmlns:a16="http://schemas.microsoft.com/office/drawing/2014/main" id="{1186A2B2-F42D-4ACC-ABEC-1AFBD268C9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a:extLst>
            <a:ext uri="{FF2B5EF4-FFF2-40B4-BE49-F238E27FC236}">
              <a16:creationId xmlns:a16="http://schemas.microsoft.com/office/drawing/2014/main" id="{005D93A9-A597-47A1-A11F-7E5650F99B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7" name="テキスト ボックス 446">
          <a:extLst>
            <a:ext uri="{FF2B5EF4-FFF2-40B4-BE49-F238E27FC236}">
              <a16:creationId xmlns:a16="http://schemas.microsoft.com/office/drawing/2014/main" id="{25DB09A5-E185-4F93-9D80-6966144B45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a:extLst>
            <a:ext uri="{FF2B5EF4-FFF2-40B4-BE49-F238E27FC236}">
              <a16:creationId xmlns:a16="http://schemas.microsoft.com/office/drawing/2014/main" id="{1D35C931-201E-4262-B4C6-0A80AE67DB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9" name="直線コネクタ 448">
          <a:extLst>
            <a:ext uri="{FF2B5EF4-FFF2-40B4-BE49-F238E27FC236}">
              <a16:creationId xmlns:a16="http://schemas.microsoft.com/office/drawing/2014/main" id="{6BA95635-0391-4997-927E-92CF76B749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0" name="テキスト ボックス 449">
          <a:extLst>
            <a:ext uri="{FF2B5EF4-FFF2-40B4-BE49-F238E27FC236}">
              <a16:creationId xmlns:a16="http://schemas.microsoft.com/office/drawing/2014/main" id="{A5368799-942B-4B45-BB25-880560091CE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1" name="直線コネクタ 450">
          <a:extLst>
            <a:ext uri="{FF2B5EF4-FFF2-40B4-BE49-F238E27FC236}">
              <a16:creationId xmlns:a16="http://schemas.microsoft.com/office/drawing/2014/main" id="{CBB508EE-27BC-4EA7-9984-4765DED9B13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2" name="テキスト ボックス 451">
          <a:extLst>
            <a:ext uri="{FF2B5EF4-FFF2-40B4-BE49-F238E27FC236}">
              <a16:creationId xmlns:a16="http://schemas.microsoft.com/office/drawing/2014/main" id="{C787D31C-70F8-47A9-8625-ECD41539973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3" name="直線コネクタ 452">
          <a:extLst>
            <a:ext uri="{FF2B5EF4-FFF2-40B4-BE49-F238E27FC236}">
              <a16:creationId xmlns:a16="http://schemas.microsoft.com/office/drawing/2014/main" id="{D49E4DC3-C806-4B1D-8200-9594BA6C5AC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4" name="テキスト ボックス 453">
          <a:extLst>
            <a:ext uri="{FF2B5EF4-FFF2-40B4-BE49-F238E27FC236}">
              <a16:creationId xmlns:a16="http://schemas.microsoft.com/office/drawing/2014/main" id="{0E6BFEA0-2C37-442F-8E0A-4468CAD6559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5" name="直線コネクタ 454">
          <a:extLst>
            <a:ext uri="{FF2B5EF4-FFF2-40B4-BE49-F238E27FC236}">
              <a16:creationId xmlns:a16="http://schemas.microsoft.com/office/drawing/2014/main" id="{DAAE502A-BF12-4EF5-8517-10E09F4EFF6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6" name="テキスト ボックス 455">
          <a:extLst>
            <a:ext uri="{FF2B5EF4-FFF2-40B4-BE49-F238E27FC236}">
              <a16:creationId xmlns:a16="http://schemas.microsoft.com/office/drawing/2014/main" id="{80FDB4F0-FC59-4E0B-9384-83B088D9B43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7" name="直線コネクタ 456">
          <a:extLst>
            <a:ext uri="{FF2B5EF4-FFF2-40B4-BE49-F238E27FC236}">
              <a16:creationId xmlns:a16="http://schemas.microsoft.com/office/drawing/2014/main" id="{2E5A3B85-E2C3-4277-817D-3EE89D8F797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8" name="テキスト ボックス 457">
          <a:extLst>
            <a:ext uri="{FF2B5EF4-FFF2-40B4-BE49-F238E27FC236}">
              <a16:creationId xmlns:a16="http://schemas.microsoft.com/office/drawing/2014/main" id="{8F4AB2CA-E20F-430A-9621-66E3C1F27B6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9" name="直線コネクタ 458">
          <a:extLst>
            <a:ext uri="{FF2B5EF4-FFF2-40B4-BE49-F238E27FC236}">
              <a16:creationId xmlns:a16="http://schemas.microsoft.com/office/drawing/2014/main" id="{51138AD7-756E-4675-B837-13BE8F3D8F3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0" name="テキスト ボックス 459">
          <a:extLst>
            <a:ext uri="{FF2B5EF4-FFF2-40B4-BE49-F238E27FC236}">
              <a16:creationId xmlns:a16="http://schemas.microsoft.com/office/drawing/2014/main" id="{6CBCAD27-32A2-4E56-BA86-83E2CFABD5C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a:extLst>
            <a:ext uri="{FF2B5EF4-FFF2-40B4-BE49-F238E27FC236}">
              <a16:creationId xmlns:a16="http://schemas.microsoft.com/office/drawing/2014/main" id="{1579B9E2-C37D-4480-AE8D-C473E9D5A1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a:extLst>
            <a:ext uri="{FF2B5EF4-FFF2-40B4-BE49-F238E27FC236}">
              <a16:creationId xmlns:a16="http://schemas.microsoft.com/office/drawing/2014/main" id="{A0EE4CEF-40BA-4514-9675-81296823B96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a:extLst>
            <a:ext uri="{FF2B5EF4-FFF2-40B4-BE49-F238E27FC236}">
              <a16:creationId xmlns:a16="http://schemas.microsoft.com/office/drawing/2014/main" id="{9052F07A-952E-4FB7-8894-5ABE1DC0FD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64" name="直線コネクタ 463">
          <a:extLst>
            <a:ext uri="{FF2B5EF4-FFF2-40B4-BE49-F238E27FC236}">
              <a16:creationId xmlns:a16="http://schemas.microsoft.com/office/drawing/2014/main" id="{335DE468-ECB3-49FF-A42A-752734CD06F5}"/>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65" name="【消防施設】&#10;有形固定資産減価償却率最小値テキスト">
          <a:extLst>
            <a:ext uri="{FF2B5EF4-FFF2-40B4-BE49-F238E27FC236}">
              <a16:creationId xmlns:a16="http://schemas.microsoft.com/office/drawing/2014/main" id="{FAE4A04F-C719-42B3-8732-8C3D92F50456}"/>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66" name="直線コネクタ 465">
          <a:extLst>
            <a:ext uri="{FF2B5EF4-FFF2-40B4-BE49-F238E27FC236}">
              <a16:creationId xmlns:a16="http://schemas.microsoft.com/office/drawing/2014/main" id="{1E3A0C88-5CFB-49C2-A6DA-CCC032E51750}"/>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67" name="【消防施設】&#10;有形固定資産減価償却率最大値テキスト">
          <a:extLst>
            <a:ext uri="{FF2B5EF4-FFF2-40B4-BE49-F238E27FC236}">
              <a16:creationId xmlns:a16="http://schemas.microsoft.com/office/drawing/2014/main" id="{0A375A00-ACD6-4C77-B44A-1BF675A6F941}"/>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68" name="直線コネクタ 467">
          <a:extLst>
            <a:ext uri="{FF2B5EF4-FFF2-40B4-BE49-F238E27FC236}">
              <a16:creationId xmlns:a16="http://schemas.microsoft.com/office/drawing/2014/main" id="{111935F7-0B58-44EF-B443-E8D53F72A275}"/>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69" name="【消防施設】&#10;有形固定資産減価償却率平均値テキスト">
          <a:extLst>
            <a:ext uri="{FF2B5EF4-FFF2-40B4-BE49-F238E27FC236}">
              <a16:creationId xmlns:a16="http://schemas.microsoft.com/office/drawing/2014/main" id="{F0CE201C-79E8-4A15-AC54-C1EBB8E9135F}"/>
            </a:ext>
          </a:extLst>
        </xdr:cNvPr>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70" name="フローチャート: 判断 469">
          <a:extLst>
            <a:ext uri="{FF2B5EF4-FFF2-40B4-BE49-F238E27FC236}">
              <a16:creationId xmlns:a16="http://schemas.microsoft.com/office/drawing/2014/main" id="{9B241D3D-130C-4878-9193-9B002AD88848}"/>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71" name="フローチャート: 判断 470">
          <a:extLst>
            <a:ext uri="{FF2B5EF4-FFF2-40B4-BE49-F238E27FC236}">
              <a16:creationId xmlns:a16="http://schemas.microsoft.com/office/drawing/2014/main" id="{99D39AC1-CB2A-40E2-BCB6-056A531D45D2}"/>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72" name="n_1aveValue【消防施設】&#10;有形固定資産減価償却率">
          <a:extLst>
            <a:ext uri="{FF2B5EF4-FFF2-40B4-BE49-F238E27FC236}">
              <a16:creationId xmlns:a16="http://schemas.microsoft.com/office/drawing/2014/main" id="{8FE0D7D8-AAF2-4099-BB8A-C6EC004E96C8}"/>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73" name="フローチャート: 判断 472">
          <a:extLst>
            <a:ext uri="{FF2B5EF4-FFF2-40B4-BE49-F238E27FC236}">
              <a16:creationId xmlns:a16="http://schemas.microsoft.com/office/drawing/2014/main" id="{000CBC27-50F8-4B04-BA52-20158404909B}"/>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474" name="n_2aveValue【消防施設】&#10;有形固定資産減価償却率">
          <a:extLst>
            <a:ext uri="{FF2B5EF4-FFF2-40B4-BE49-F238E27FC236}">
              <a16:creationId xmlns:a16="http://schemas.microsoft.com/office/drawing/2014/main" id="{DA4AD106-E904-4482-8AC8-FFE2641D7F64}"/>
            </a:ext>
          </a:extLst>
        </xdr:cNvPr>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82D133F9-D0D1-4CF7-95F5-4A9BBBB26A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1A0ED63B-2887-41C9-AA80-B6B60102E4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8F70BD14-451A-4D6E-A962-3A2A216C48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CAB77AA7-1403-47CB-8414-0F32F17A9E1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202B20D7-D119-4B85-B5E5-2D099A0B4D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83638</xdr:rowOff>
    </xdr:from>
    <xdr:to>
      <xdr:col>85</xdr:col>
      <xdr:colOff>177800</xdr:colOff>
      <xdr:row>78</xdr:row>
      <xdr:rowOff>13788</xdr:rowOff>
    </xdr:to>
    <xdr:sp macro="" textlink="">
      <xdr:nvSpPr>
        <xdr:cNvPr id="480" name="楕円 479">
          <a:extLst>
            <a:ext uri="{FF2B5EF4-FFF2-40B4-BE49-F238E27FC236}">
              <a16:creationId xmlns:a16="http://schemas.microsoft.com/office/drawing/2014/main" id="{8493E41A-621D-495A-A090-DB0CD043C5A5}"/>
            </a:ext>
          </a:extLst>
        </xdr:cNvPr>
        <xdr:cNvSpPr/>
      </xdr:nvSpPr>
      <xdr:spPr>
        <a:xfrm>
          <a:off x="162687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33399</xdr:rowOff>
    </xdr:from>
    <xdr:ext cx="405111" cy="259045"/>
    <xdr:sp macro="" textlink="">
      <xdr:nvSpPr>
        <xdr:cNvPr id="481" name="【消防施設】&#10;有形固定資産減価償却率該当値テキスト">
          <a:extLst>
            <a:ext uri="{FF2B5EF4-FFF2-40B4-BE49-F238E27FC236}">
              <a16:creationId xmlns:a16="http://schemas.microsoft.com/office/drawing/2014/main" id="{794B9266-721D-4265-BD97-B66E579B4356}"/>
            </a:ext>
          </a:extLst>
        </xdr:cNvPr>
        <xdr:cNvSpPr txBox="1"/>
      </xdr:nvSpPr>
      <xdr:spPr>
        <a:xfrm>
          <a:off x="16357600" y="1323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90170</xdr:rowOff>
    </xdr:from>
    <xdr:to>
      <xdr:col>81</xdr:col>
      <xdr:colOff>101600</xdr:colOff>
      <xdr:row>78</xdr:row>
      <xdr:rowOff>20320</xdr:rowOff>
    </xdr:to>
    <xdr:sp macro="" textlink="">
      <xdr:nvSpPr>
        <xdr:cNvPr id="482" name="楕円 481">
          <a:extLst>
            <a:ext uri="{FF2B5EF4-FFF2-40B4-BE49-F238E27FC236}">
              <a16:creationId xmlns:a16="http://schemas.microsoft.com/office/drawing/2014/main" id="{34492DC7-FFDF-4F10-A3F7-584F2A5DB520}"/>
            </a:ext>
          </a:extLst>
        </xdr:cNvPr>
        <xdr:cNvSpPr/>
      </xdr:nvSpPr>
      <xdr:spPr>
        <a:xfrm>
          <a:off x="15430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134438</xdr:rowOff>
    </xdr:from>
    <xdr:to>
      <xdr:col>85</xdr:col>
      <xdr:colOff>127000</xdr:colOff>
      <xdr:row>77</xdr:row>
      <xdr:rowOff>140970</xdr:rowOff>
    </xdr:to>
    <xdr:cxnSp macro="">
      <xdr:nvCxnSpPr>
        <xdr:cNvPr id="483" name="直線コネクタ 482">
          <a:extLst>
            <a:ext uri="{FF2B5EF4-FFF2-40B4-BE49-F238E27FC236}">
              <a16:creationId xmlns:a16="http://schemas.microsoft.com/office/drawing/2014/main" id="{ABD918C0-0FCE-432D-A18F-428BCB6FB3B8}"/>
            </a:ext>
          </a:extLst>
        </xdr:cNvPr>
        <xdr:cNvCxnSpPr/>
      </xdr:nvCxnSpPr>
      <xdr:spPr>
        <a:xfrm flipV="1">
          <a:off x="15481300" y="133360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116295</xdr:rowOff>
    </xdr:from>
    <xdr:to>
      <xdr:col>76</xdr:col>
      <xdr:colOff>165100</xdr:colOff>
      <xdr:row>79</xdr:row>
      <xdr:rowOff>46445</xdr:rowOff>
    </xdr:to>
    <xdr:sp macro="" textlink="">
      <xdr:nvSpPr>
        <xdr:cNvPr id="484" name="楕円 483">
          <a:extLst>
            <a:ext uri="{FF2B5EF4-FFF2-40B4-BE49-F238E27FC236}">
              <a16:creationId xmlns:a16="http://schemas.microsoft.com/office/drawing/2014/main" id="{CC5C0CBB-BF37-4664-A0D5-6C47BA8CB1BB}"/>
            </a:ext>
          </a:extLst>
        </xdr:cNvPr>
        <xdr:cNvSpPr/>
      </xdr:nvSpPr>
      <xdr:spPr>
        <a:xfrm>
          <a:off x="14541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140970</xdr:rowOff>
    </xdr:from>
    <xdr:to>
      <xdr:col>81</xdr:col>
      <xdr:colOff>50800</xdr:colOff>
      <xdr:row>78</xdr:row>
      <xdr:rowOff>167095</xdr:rowOff>
    </xdr:to>
    <xdr:cxnSp macro="">
      <xdr:nvCxnSpPr>
        <xdr:cNvPr id="485" name="直線コネクタ 484">
          <a:extLst>
            <a:ext uri="{FF2B5EF4-FFF2-40B4-BE49-F238E27FC236}">
              <a16:creationId xmlns:a16="http://schemas.microsoft.com/office/drawing/2014/main" id="{262CEBE7-11C9-4E89-B190-0A4CDFD3AA20}"/>
            </a:ext>
          </a:extLst>
        </xdr:cNvPr>
        <xdr:cNvCxnSpPr/>
      </xdr:nvCxnSpPr>
      <xdr:spPr>
        <a:xfrm flipV="1">
          <a:off x="14592300" y="13342620"/>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36847</xdr:rowOff>
    </xdr:from>
    <xdr:ext cx="405111" cy="259045"/>
    <xdr:sp macro="" textlink="">
      <xdr:nvSpPr>
        <xdr:cNvPr id="486" name="n_1mainValue【消防施設】&#10;有形固定資産減価償却率">
          <a:extLst>
            <a:ext uri="{FF2B5EF4-FFF2-40B4-BE49-F238E27FC236}">
              <a16:creationId xmlns:a16="http://schemas.microsoft.com/office/drawing/2014/main" id="{C62BF970-FB74-4C8C-8D91-648F48AB70DD}"/>
            </a:ext>
          </a:extLst>
        </xdr:cNvPr>
        <xdr:cNvSpPr txBox="1"/>
      </xdr:nvSpPr>
      <xdr:spPr>
        <a:xfrm>
          <a:off x="152660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62972</xdr:rowOff>
    </xdr:from>
    <xdr:ext cx="405111" cy="259045"/>
    <xdr:sp macro="" textlink="">
      <xdr:nvSpPr>
        <xdr:cNvPr id="487" name="n_2mainValue【消防施設】&#10;有形固定資産減価償却率">
          <a:extLst>
            <a:ext uri="{FF2B5EF4-FFF2-40B4-BE49-F238E27FC236}">
              <a16:creationId xmlns:a16="http://schemas.microsoft.com/office/drawing/2014/main" id="{7E80EE60-0565-45EF-9A62-691B9AD56061}"/>
            </a:ext>
          </a:extLst>
        </xdr:cNvPr>
        <xdr:cNvSpPr txBox="1"/>
      </xdr:nvSpPr>
      <xdr:spPr>
        <a:xfrm>
          <a:off x="14389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FB3AEB6D-C990-4AF6-BAC7-E869698080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9C1E4CE4-048F-490C-826A-15E748D8C2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7643C261-FECB-4FC5-AF9A-AA9D1BC283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6BC2B47F-B85D-4609-A4D9-B808F785EE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77BC96D7-83D2-4A95-B86C-D0DC30117A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8C31FDDA-F1DA-4B2B-9FDA-02CAD47D4E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F0F8F677-4E20-46E1-84C5-6453ED22A3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55B3BF83-F75F-47F8-B3B1-DBD36AF011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7999AA69-1880-4BB6-AD8D-76AA36719E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3F14A5FB-9C11-4458-AC51-A4D2848C9D9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8" name="直線コネクタ 497">
          <a:extLst>
            <a:ext uri="{FF2B5EF4-FFF2-40B4-BE49-F238E27FC236}">
              <a16:creationId xmlns:a16="http://schemas.microsoft.com/office/drawing/2014/main" id="{4E81B6A2-5DBF-4CC0-AC19-7D27AFB7CED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9" name="テキスト ボックス 498">
          <a:extLst>
            <a:ext uri="{FF2B5EF4-FFF2-40B4-BE49-F238E27FC236}">
              <a16:creationId xmlns:a16="http://schemas.microsoft.com/office/drawing/2014/main" id="{802252A6-41F9-41A0-ABA2-F32DA2C399A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0" name="直線コネクタ 499">
          <a:extLst>
            <a:ext uri="{FF2B5EF4-FFF2-40B4-BE49-F238E27FC236}">
              <a16:creationId xmlns:a16="http://schemas.microsoft.com/office/drawing/2014/main" id="{A234181C-FB70-4C97-B9C2-48C37A64F0B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1" name="テキスト ボックス 500">
          <a:extLst>
            <a:ext uri="{FF2B5EF4-FFF2-40B4-BE49-F238E27FC236}">
              <a16:creationId xmlns:a16="http://schemas.microsoft.com/office/drawing/2014/main" id="{0980BDE9-A46D-4226-A8AA-75C739ADAE3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2" name="直線コネクタ 501">
          <a:extLst>
            <a:ext uri="{FF2B5EF4-FFF2-40B4-BE49-F238E27FC236}">
              <a16:creationId xmlns:a16="http://schemas.microsoft.com/office/drawing/2014/main" id="{04607F08-E2F8-4E9E-83FE-3C2EC28A144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3" name="テキスト ボックス 502">
          <a:extLst>
            <a:ext uri="{FF2B5EF4-FFF2-40B4-BE49-F238E27FC236}">
              <a16:creationId xmlns:a16="http://schemas.microsoft.com/office/drawing/2014/main" id="{F633FBD9-28A8-45F6-AD6E-0B464926496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4" name="直線コネクタ 503">
          <a:extLst>
            <a:ext uri="{FF2B5EF4-FFF2-40B4-BE49-F238E27FC236}">
              <a16:creationId xmlns:a16="http://schemas.microsoft.com/office/drawing/2014/main" id="{D8198BD4-13F9-4DF1-96A2-2AF3A2B43CB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5" name="テキスト ボックス 504">
          <a:extLst>
            <a:ext uri="{FF2B5EF4-FFF2-40B4-BE49-F238E27FC236}">
              <a16:creationId xmlns:a16="http://schemas.microsoft.com/office/drawing/2014/main" id="{552F21BD-B709-4D4A-9E8A-BEEE77D0DB2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6" name="直線コネクタ 505">
          <a:extLst>
            <a:ext uri="{FF2B5EF4-FFF2-40B4-BE49-F238E27FC236}">
              <a16:creationId xmlns:a16="http://schemas.microsoft.com/office/drawing/2014/main" id="{A13C764A-A2D7-4804-B911-B8D9DC3E1CB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7" name="テキスト ボックス 506">
          <a:extLst>
            <a:ext uri="{FF2B5EF4-FFF2-40B4-BE49-F238E27FC236}">
              <a16:creationId xmlns:a16="http://schemas.microsoft.com/office/drawing/2014/main" id="{267E4276-26BC-4478-8040-AFFF30F0F53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8" name="直線コネクタ 507">
          <a:extLst>
            <a:ext uri="{FF2B5EF4-FFF2-40B4-BE49-F238E27FC236}">
              <a16:creationId xmlns:a16="http://schemas.microsoft.com/office/drawing/2014/main" id="{8F3F45EA-8DC4-4B32-9424-C26175D0D82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9" name="テキスト ボックス 508">
          <a:extLst>
            <a:ext uri="{FF2B5EF4-FFF2-40B4-BE49-F238E27FC236}">
              <a16:creationId xmlns:a16="http://schemas.microsoft.com/office/drawing/2014/main" id="{7AEF0D75-BA79-4E26-B46A-CC87542CA3B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0" name="直線コネクタ 509">
          <a:extLst>
            <a:ext uri="{FF2B5EF4-FFF2-40B4-BE49-F238E27FC236}">
              <a16:creationId xmlns:a16="http://schemas.microsoft.com/office/drawing/2014/main" id="{B03402B3-4DDC-40AE-B7E5-3CBACFE7D1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1" name="テキスト ボックス 510">
          <a:extLst>
            <a:ext uri="{FF2B5EF4-FFF2-40B4-BE49-F238E27FC236}">
              <a16:creationId xmlns:a16="http://schemas.microsoft.com/office/drawing/2014/main" id="{D5817A7D-D32E-42F7-BB80-8431CD59F2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2" name="【消防施設】&#10;一人当たり面積グラフ枠">
          <a:extLst>
            <a:ext uri="{FF2B5EF4-FFF2-40B4-BE49-F238E27FC236}">
              <a16:creationId xmlns:a16="http://schemas.microsoft.com/office/drawing/2014/main" id="{867FFADF-E8D2-4BCC-B295-177F0061FF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13" name="直線コネクタ 512">
          <a:extLst>
            <a:ext uri="{FF2B5EF4-FFF2-40B4-BE49-F238E27FC236}">
              <a16:creationId xmlns:a16="http://schemas.microsoft.com/office/drawing/2014/main" id="{6259BBDA-45C3-49C2-AEF2-5EB8931F570C}"/>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14" name="【消防施設】&#10;一人当たり面積最小値テキスト">
          <a:extLst>
            <a:ext uri="{FF2B5EF4-FFF2-40B4-BE49-F238E27FC236}">
              <a16:creationId xmlns:a16="http://schemas.microsoft.com/office/drawing/2014/main" id="{A87836FF-AE27-44C8-8D85-6F9F0591EAA4}"/>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15" name="直線コネクタ 514">
          <a:extLst>
            <a:ext uri="{FF2B5EF4-FFF2-40B4-BE49-F238E27FC236}">
              <a16:creationId xmlns:a16="http://schemas.microsoft.com/office/drawing/2014/main" id="{6216233C-F97F-41A9-9103-E6C9EDB54FCC}"/>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16" name="【消防施設】&#10;一人当たり面積最大値テキスト">
          <a:extLst>
            <a:ext uri="{FF2B5EF4-FFF2-40B4-BE49-F238E27FC236}">
              <a16:creationId xmlns:a16="http://schemas.microsoft.com/office/drawing/2014/main" id="{045A342E-B4EE-4D5A-8383-5899EC8CAF2C}"/>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17" name="直線コネクタ 516">
          <a:extLst>
            <a:ext uri="{FF2B5EF4-FFF2-40B4-BE49-F238E27FC236}">
              <a16:creationId xmlns:a16="http://schemas.microsoft.com/office/drawing/2014/main" id="{8F772BFC-99C7-4749-A7FD-1224BEBD6073}"/>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518" name="【消防施設】&#10;一人当たり面積平均値テキスト">
          <a:extLst>
            <a:ext uri="{FF2B5EF4-FFF2-40B4-BE49-F238E27FC236}">
              <a16:creationId xmlns:a16="http://schemas.microsoft.com/office/drawing/2014/main" id="{229D4960-1FD3-46F5-8A27-ECB56A0BF571}"/>
            </a:ext>
          </a:extLst>
        </xdr:cNvPr>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19" name="フローチャート: 判断 518">
          <a:extLst>
            <a:ext uri="{FF2B5EF4-FFF2-40B4-BE49-F238E27FC236}">
              <a16:creationId xmlns:a16="http://schemas.microsoft.com/office/drawing/2014/main" id="{C64B750C-6EDE-4454-BA97-2A120AFD119B}"/>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20" name="フローチャート: 判断 519">
          <a:extLst>
            <a:ext uri="{FF2B5EF4-FFF2-40B4-BE49-F238E27FC236}">
              <a16:creationId xmlns:a16="http://schemas.microsoft.com/office/drawing/2014/main" id="{1CBE15C2-55B8-4D39-ABE3-98E301C11954}"/>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521" name="n_1aveValue【消防施設】&#10;一人当たり面積">
          <a:extLst>
            <a:ext uri="{FF2B5EF4-FFF2-40B4-BE49-F238E27FC236}">
              <a16:creationId xmlns:a16="http://schemas.microsoft.com/office/drawing/2014/main" id="{36B0DD17-5AD2-4396-B5C0-BDD8DC7D44B1}"/>
            </a:ext>
          </a:extLst>
        </xdr:cNvPr>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22" name="フローチャート: 判断 521">
          <a:extLst>
            <a:ext uri="{FF2B5EF4-FFF2-40B4-BE49-F238E27FC236}">
              <a16:creationId xmlns:a16="http://schemas.microsoft.com/office/drawing/2014/main" id="{D9FB5345-1BF7-4DBC-974E-AC07E5E33EC3}"/>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23" name="n_2aveValue【消防施設】&#10;一人当たり面積">
          <a:extLst>
            <a:ext uri="{FF2B5EF4-FFF2-40B4-BE49-F238E27FC236}">
              <a16:creationId xmlns:a16="http://schemas.microsoft.com/office/drawing/2014/main" id="{28DEBC2F-B958-4281-9159-D54EB1AE5248}"/>
            </a:ext>
          </a:extLst>
        </xdr:cNvPr>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9EAB32D4-40FA-42EA-95DA-F97C1FB008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26BF339D-EB23-462F-A9C0-AEEAB83FD7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CE5C4BA8-F0DD-47FF-9A26-B1F03B74C1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E9E2AD6B-0CA9-4811-A5AC-9DA14CFA56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85823305-5729-474F-8C5A-03E9DEC46C4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69487</xdr:rowOff>
    </xdr:from>
    <xdr:to>
      <xdr:col>116</xdr:col>
      <xdr:colOff>114300</xdr:colOff>
      <xdr:row>85</xdr:row>
      <xdr:rowOff>171087</xdr:rowOff>
    </xdr:to>
    <xdr:sp macro="" textlink="">
      <xdr:nvSpPr>
        <xdr:cNvPr id="529" name="楕円 528">
          <a:extLst>
            <a:ext uri="{FF2B5EF4-FFF2-40B4-BE49-F238E27FC236}">
              <a16:creationId xmlns:a16="http://schemas.microsoft.com/office/drawing/2014/main" id="{5FC334C4-C330-4FD9-A93D-BB3D97315428}"/>
            </a:ext>
          </a:extLst>
        </xdr:cNvPr>
        <xdr:cNvSpPr/>
      </xdr:nvSpPr>
      <xdr:spPr>
        <a:xfrm>
          <a:off x="22110700" y="14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47914</xdr:rowOff>
    </xdr:from>
    <xdr:ext cx="469744" cy="259045"/>
    <xdr:sp macro="" textlink="">
      <xdr:nvSpPr>
        <xdr:cNvPr id="530" name="【消防施設】&#10;一人当たり面積該当値テキスト">
          <a:extLst>
            <a:ext uri="{FF2B5EF4-FFF2-40B4-BE49-F238E27FC236}">
              <a16:creationId xmlns:a16="http://schemas.microsoft.com/office/drawing/2014/main" id="{9A72E696-1A9C-43EC-A2C4-E374AEFA08D9}"/>
            </a:ext>
          </a:extLst>
        </xdr:cNvPr>
        <xdr:cNvSpPr txBox="1"/>
      </xdr:nvSpPr>
      <xdr:spPr>
        <a:xfrm>
          <a:off x="22199600" y="146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73842</xdr:rowOff>
    </xdr:from>
    <xdr:to>
      <xdr:col>112</xdr:col>
      <xdr:colOff>38100</xdr:colOff>
      <xdr:row>86</xdr:row>
      <xdr:rowOff>3992</xdr:rowOff>
    </xdr:to>
    <xdr:sp macro="" textlink="">
      <xdr:nvSpPr>
        <xdr:cNvPr id="531" name="楕円 530">
          <a:extLst>
            <a:ext uri="{FF2B5EF4-FFF2-40B4-BE49-F238E27FC236}">
              <a16:creationId xmlns:a16="http://schemas.microsoft.com/office/drawing/2014/main" id="{C6670E30-0288-4C78-8FC3-DE560AFA12E9}"/>
            </a:ext>
          </a:extLst>
        </xdr:cNvPr>
        <xdr:cNvSpPr/>
      </xdr:nvSpPr>
      <xdr:spPr>
        <a:xfrm>
          <a:off x="21272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120287</xdr:rowOff>
    </xdr:from>
    <xdr:to>
      <xdr:col>116</xdr:col>
      <xdr:colOff>63500</xdr:colOff>
      <xdr:row>85</xdr:row>
      <xdr:rowOff>124642</xdr:rowOff>
    </xdr:to>
    <xdr:cxnSp macro="">
      <xdr:nvCxnSpPr>
        <xdr:cNvPr id="532" name="直線コネクタ 531">
          <a:extLst>
            <a:ext uri="{FF2B5EF4-FFF2-40B4-BE49-F238E27FC236}">
              <a16:creationId xmlns:a16="http://schemas.microsoft.com/office/drawing/2014/main" id="{18EC0474-E94C-4FBB-B0CB-E27846986770}"/>
            </a:ext>
          </a:extLst>
        </xdr:cNvPr>
        <xdr:cNvCxnSpPr/>
      </xdr:nvCxnSpPr>
      <xdr:spPr>
        <a:xfrm flipV="1">
          <a:off x="21323300" y="14693537"/>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533" name="楕円 532">
          <a:extLst>
            <a:ext uri="{FF2B5EF4-FFF2-40B4-BE49-F238E27FC236}">
              <a16:creationId xmlns:a16="http://schemas.microsoft.com/office/drawing/2014/main" id="{C586520B-2AD5-4885-9453-0C6FE32BCBAE}"/>
            </a:ext>
          </a:extLst>
        </xdr:cNvPr>
        <xdr:cNvSpPr/>
      </xdr:nvSpPr>
      <xdr:spPr>
        <a:xfrm>
          <a:off x="20383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124642</xdr:rowOff>
    </xdr:from>
    <xdr:to>
      <xdr:col>111</xdr:col>
      <xdr:colOff>177800</xdr:colOff>
      <xdr:row>86</xdr:row>
      <xdr:rowOff>92529</xdr:rowOff>
    </xdr:to>
    <xdr:cxnSp macro="">
      <xdr:nvCxnSpPr>
        <xdr:cNvPr id="534" name="直線コネクタ 533">
          <a:extLst>
            <a:ext uri="{FF2B5EF4-FFF2-40B4-BE49-F238E27FC236}">
              <a16:creationId xmlns:a16="http://schemas.microsoft.com/office/drawing/2014/main" id="{1A5F64B8-6CD6-4695-ADCB-17FCCA86D4D9}"/>
            </a:ext>
          </a:extLst>
        </xdr:cNvPr>
        <xdr:cNvCxnSpPr/>
      </xdr:nvCxnSpPr>
      <xdr:spPr>
        <a:xfrm flipV="1">
          <a:off x="20434300" y="14697892"/>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166569</xdr:rowOff>
    </xdr:from>
    <xdr:ext cx="469744" cy="259045"/>
    <xdr:sp macro="" textlink="">
      <xdr:nvSpPr>
        <xdr:cNvPr id="535" name="n_1mainValue【消防施設】&#10;一人当たり面積">
          <a:extLst>
            <a:ext uri="{FF2B5EF4-FFF2-40B4-BE49-F238E27FC236}">
              <a16:creationId xmlns:a16="http://schemas.microsoft.com/office/drawing/2014/main" id="{0556B0BB-C2A7-41FB-96ED-84E1B3D4EEBA}"/>
            </a:ext>
          </a:extLst>
        </xdr:cNvPr>
        <xdr:cNvSpPr txBox="1"/>
      </xdr:nvSpPr>
      <xdr:spPr>
        <a:xfrm>
          <a:off x="210757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536" name="n_2mainValue【消防施設】&#10;一人当たり面積">
          <a:extLst>
            <a:ext uri="{FF2B5EF4-FFF2-40B4-BE49-F238E27FC236}">
              <a16:creationId xmlns:a16="http://schemas.microsoft.com/office/drawing/2014/main" id="{D3F81E00-5FF3-4B73-846B-EC0082B7FA35}"/>
            </a:ext>
          </a:extLst>
        </xdr:cNvPr>
        <xdr:cNvSpPr txBox="1"/>
      </xdr:nvSpPr>
      <xdr:spPr>
        <a:xfrm>
          <a:off x="20199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4FD54519-3CF4-41D8-AEDC-FC83DFDA72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99FFD17D-D9BC-4DF4-9189-DD0A9117F8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C928132D-FA88-48D1-98D0-923CA4845D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2C9B25A8-8586-43BC-8458-B5D375790E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C7F2527E-FED5-4DC4-B237-EE8B2A2052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3F39B6A1-EC77-4736-A24A-71B3FB075D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E2C29FE7-0084-45BE-BF3E-FB7204F5AD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E6253F90-AF72-4022-8588-821E8D42FF9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18A92966-C0E9-44E4-BBF1-CF03F6F3E5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93774538-2BAF-4593-BE0B-043E55D561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7" name="テキスト ボックス 546">
          <a:extLst>
            <a:ext uri="{FF2B5EF4-FFF2-40B4-BE49-F238E27FC236}">
              <a16:creationId xmlns:a16="http://schemas.microsoft.com/office/drawing/2014/main" id="{4846F0CA-2C47-4B52-93E6-568BCA37B0E7}"/>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a:extLst>
            <a:ext uri="{FF2B5EF4-FFF2-40B4-BE49-F238E27FC236}">
              <a16:creationId xmlns:a16="http://schemas.microsoft.com/office/drawing/2014/main" id="{56338453-B085-4929-949F-0EBEAAF639C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9" name="テキスト ボックス 548">
          <a:extLst>
            <a:ext uri="{FF2B5EF4-FFF2-40B4-BE49-F238E27FC236}">
              <a16:creationId xmlns:a16="http://schemas.microsoft.com/office/drawing/2014/main" id="{9C68DC14-4982-4E90-B5EA-A7E7739EC06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a:extLst>
            <a:ext uri="{FF2B5EF4-FFF2-40B4-BE49-F238E27FC236}">
              <a16:creationId xmlns:a16="http://schemas.microsoft.com/office/drawing/2014/main" id="{59A31E11-349E-408C-93FF-9DFFCD8CDA1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a:extLst>
            <a:ext uri="{FF2B5EF4-FFF2-40B4-BE49-F238E27FC236}">
              <a16:creationId xmlns:a16="http://schemas.microsoft.com/office/drawing/2014/main" id="{DADFADA9-D8DF-4822-958A-67E4B901172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a:extLst>
            <a:ext uri="{FF2B5EF4-FFF2-40B4-BE49-F238E27FC236}">
              <a16:creationId xmlns:a16="http://schemas.microsoft.com/office/drawing/2014/main" id="{CF3D8329-9B0B-45AB-847C-94588E5F8AF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a:extLst>
            <a:ext uri="{FF2B5EF4-FFF2-40B4-BE49-F238E27FC236}">
              <a16:creationId xmlns:a16="http://schemas.microsoft.com/office/drawing/2014/main" id="{5C676C0D-5CC9-48C3-AAA0-66C05CDCFA5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a:extLst>
            <a:ext uri="{FF2B5EF4-FFF2-40B4-BE49-F238E27FC236}">
              <a16:creationId xmlns:a16="http://schemas.microsoft.com/office/drawing/2014/main" id="{7EBC4016-4DBC-4009-8D12-F42782D19F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a:extLst>
            <a:ext uri="{FF2B5EF4-FFF2-40B4-BE49-F238E27FC236}">
              <a16:creationId xmlns:a16="http://schemas.microsoft.com/office/drawing/2014/main" id="{024190B6-447E-48D2-BD48-E96DB1B79D4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a:extLst>
            <a:ext uri="{FF2B5EF4-FFF2-40B4-BE49-F238E27FC236}">
              <a16:creationId xmlns:a16="http://schemas.microsoft.com/office/drawing/2014/main" id="{6D895544-F0DB-43E0-A520-02C7CA7C39D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7" name="テキスト ボックス 556">
          <a:extLst>
            <a:ext uri="{FF2B5EF4-FFF2-40B4-BE49-F238E27FC236}">
              <a16:creationId xmlns:a16="http://schemas.microsoft.com/office/drawing/2014/main" id="{5646D177-FA4E-43B6-9699-770F96F6E0C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8239B2BB-6913-439F-A507-D2653D5EF4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a:extLst>
            <a:ext uri="{FF2B5EF4-FFF2-40B4-BE49-F238E27FC236}">
              <a16:creationId xmlns:a16="http://schemas.microsoft.com/office/drawing/2014/main" id="{82BB3D33-41B5-47C1-87CA-412FF06141B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BD9FB58C-5E99-4CA3-8643-83D48D6F7D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61" name="直線コネクタ 560">
          <a:extLst>
            <a:ext uri="{FF2B5EF4-FFF2-40B4-BE49-F238E27FC236}">
              <a16:creationId xmlns:a16="http://schemas.microsoft.com/office/drawing/2014/main" id="{DF8DB2B5-4BE9-48A2-812C-625F95C176FD}"/>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62" name="【庁舎】&#10;有形固定資産減価償却率最小値テキスト">
          <a:extLst>
            <a:ext uri="{FF2B5EF4-FFF2-40B4-BE49-F238E27FC236}">
              <a16:creationId xmlns:a16="http://schemas.microsoft.com/office/drawing/2014/main" id="{86B6EA6C-FCB0-40B0-BA37-CBBBB94788C4}"/>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63" name="直線コネクタ 562">
          <a:extLst>
            <a:ext uri="{FF2B5EF4-FFF2-40B4-BE49-F238E27FC236}">
              <a16:creationId xmlns:a16="http://schemas.microsoft.com/office/drawing/2014/main" id="{598E73E0-1B4E-47E6-B026-D6AA12279DC4}"/>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4" name="【庁舎】&#10;有形固定資産減価償却率最大値テキスト">
          <a:extLst>
            <a:ext uri="{FF2B5EF4-FFF2-40B4-BE49-F238E27FC236}">
              <a16:creationId xmlns:a16="http://schemas.microsoft.com/office/drawing/2014/main" id="{074DD95A-6F99-466B-848A-06A3F2C64037}"/>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5" name="直線コネクタ 564">
          <a:extLst>
            <a:ext uri="{FF2B5EF4-FFF2-40B4-BE49-F238E27FC236}">
              <a16:creationId xmlns:a16="http://schemas.microsoft.com/office/drawing/2014/main" id="{42A98F4C-52AB-4315-9232-F6552E3B716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566" name="【庁舎】&#10;有形固定資産減価償却率平均値テキスト">
          <a:extLst>
            <a:ext uri="{FF2B5EF4-FFF2-40B4-BE49-F238E27FC236}">
              <a16:creationId xmlns:a16="http://schemas.microsoft.com/office/drawing/2014/main" id="{1EDDF0D6-DD18-488B-8E7C-C2EBD3AD99C1}"/>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67" name="フローチャート: 判断 566">
          <a:extLst>
            <a:ext uri="{FF2B5EF4-FFF2-40B4-BE49-F238E27FC236}">
              <a16:creationId xmlns:a16="http://schemas.microsoft.com/office/drawing/2014/main" id="{F43811E6-CFE4-4FA6-8393-6D27D7508108}"/>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68" name="フローチャート: 判断 567">
          <a:extLst>
            <a:ext uri="{FF2B5EF4-FFF2-40B4-BE49-F238E27FC236}">
              <a16:creationId xmlns:a16="http://schemas.microsoft.com/office/drawing/2014/main" id="{CDF94D9E-700B-4103-BD19-A0576EE51D41}"/>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569" name="n_1aveValue【庁舎】&#10;有形固定資産減価償却率">
          <a:extLst>
            <a:ext uri="{FF2B5EF4-FFF2-40B4-BE49-F238E27FC236}">
              <a16:creationId xmlns:a16="http://schemas.microsoft.com/office/drawing/2014/main" id="{4212A6A9-5DDE-4EB7-B6F0-97B401FBA4BD}"/>
            </a:ext>
          </a:extLst>
        </xdr:cNvPr>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70" name="フローチャート: 判断 569">
          <a:extLst>
            <a:ext uri="{FF2B5EF4-FFF2-40B4-BE49-F238E27FC236}">
              <a16:creationId xmlns:a16="http://schemas.microsoft.com/office/drawing/2014/main" id="{3A208C16-A2AA-4E53-9C73-E88530D1F8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71" name="n_2aveValue【庁舎】&#10;有形固定資産減価償却率">
          <a:extLst>
            <a:ext uri="{FF2B5EF4-FFF2-40B4-BE49-F238E27FC236}">
              <a16:creationId xmlns:a16="http://schemas.microsoft.com/office/drawing/2014/main" id="{4C782878-1D24-4479-A496-972A38F5113A}"/>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C9E762F1-0551-4F1F-8BA7-43E0C235D7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AD05EE11-D2BC-44E8-86B8-B4868F3246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C817872F-0766-4D3B-BCDA-E884982BAA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D3E37C60-BC6B-40FD-A55F-8805E525CAB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46703083-49A2-44EA-941D-31F453D93DB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577" name="楕円 576">
          <a:extLst>
            <a:ext uri="{FF2B5EF4-FFF2-40B4-BE49-F238E27FC236}">
              <a16:creationId xmlns:a16="http://schemas.microsoft.com/office/drawing/2014/main" id="{313BE7D3-089F-4E71-AEA6-79FA616849C2}"/>
            </a:ext>
          </a:extLst>
        </xdr:cNvPr>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578" name="【庁舎】&#10;有形固定資産減価償却率該当値テキスト">
          <a:extLst>
            <a:ext uri="{FF2B5EF4-FFF2-40B4-BE49-F238E27FC236}">
              <a16:creationId xmlns:a16="http://schemas.microsoft.com/office/drawing/2014/main" id="{4414D654-5378-4E21-A0F4-3275E66CD9B5}"/>
            </a:ext>
          </a:extLst>
        </xdr:cNvPr>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579" name="楕円 578">
          <a:extLst>
            <a:ext uri="{FF2B5EF4-FFF2-40B4-BE49-F238E27FC236}">
              <a16:creationId xmlns:a16="http://schemas.microsoft.com/office/drawing/2014/main" id="{B7AA9B1C-6F89-4803-8CE4-FE4B70A1D41D}"/>
            </a:ext>
          </a:extLst>
        </xdr:cNvPr>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144780</xdr:rowOff>
    </xdr:to>
    <xdr:cxnSp macro="">
      <xdr:nvCxnSpPr>
        <xdr:cNvPr id="580" name="直線コネクタ 579">
          <a:extLst>
            <a:ext uri="{FF2B5EF4-FFF2-40B4-BE49-F238E27FC236}">
              <a16:creationId xmlns:a16="http://schemas.microsoft.com/office/drawing/2014/main" id="{6E3AE4F9-2BF3-43F8-89CC-7335EDA09DBF}"/>
            </a:ext>
          </a:extLst>
        </xdr:cNvPr>
        <xdr:cNvCxnSpPr/>
      </xdr:nvCxnSpPr>
      <xdr:spPr>
        <a:xfrm flipV="1">
          <a:off x="15481300" y="184099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581" name="楕円 580">
          <a:extLst>
            <a:ext uri="{FF2B5EF4-FFF2-40B4-BE49-F238E27FC236}">
              <a16:creationId xmlns:a16="http://schemas.microsoft.com/office/drawing/2014/main" id="{9C10FED8-F468-418E-8A27-474919AAB76C}"/>
            </a:ext>
          </a:extLst>
        </xdr:cNvPr>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144780</xdr:rowOff>
    </xdr:from>
    <xdr:to>
      <xdr:col>81</xdr:col>
      <xdr:colOff>50800</xdr:colOff>
      <xdr:row>108</xdr:row>
      <xdr:rowOff>53339</xdr:rowOff>
    </xdr:to>
    <xdr:cxnSp macro="">
      <xdr:nvCxnSpPr>
        <xdr:cNvPr id="582" name="直線コネクタ 581">
          <a:extLst>
            <a:ext uri="{FF2B5EF4-FFF2-40B4-BE49-F238E27FC236}">
              <a16:creationId xmlns:a16="http://schemas.microsoft.com/office/drawing/2014/main" id="{522DE1C3-74AE-49C3-B6B0-9780E203B151}"/>
            </a:ext>
          </a:extLst>
        </xdr:cNvPr>
        <xdr:cNvCxnSpPr/>
      </xdr:nvCxnSpPr>
      <xdr:spPr>
        <a:xfrm flipV="1">
          <a:off x="14592300" y="184899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15257</xdr:rowOff>
    </xdr:from>
    <xdr:ext cx="405111" cy="259045"/>
    <xdr:sp macro="" textlink="">
      <xdr:nvSpPr>
        <xdr:cNvPr id="583" name="n_1mainValue【庁舎】&#10;有形固定資産減価償却率">
          <a:extLst>
            <a:ext uri="{FF2B5EF4-FFF2-40B4-BE49-F238E27FC236}">
              <a16:creationId xmlns:a16="http://schemas.microsoft.com/office/drawing/2014/main" id="{5FEB6111-F62F-41C1-94C6-56883F0D4F81}"/>
            </a:ext>
          </a:extLst>
        </xdr:cNvPr>
        <xdr:cNvSpPr txBox="1"/>
      </xdr:nvSpPr>
      <xdr:spPr>
        <a:xfrm>
          <a:off x="152660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584" name="n_2mainValue【庁舎】&#10;有形固定資産減価償却率">
          <a:extLst>
            <a:ext uri="{FF2B5EF4-FFF2-40B4-BE49-F238E27FC236}">
              <a16:creationId xmlns:a16="http://schemas.microsoft.com/office/drawing/2014/main" id="{A00BEA7D-C638-4630-BE22-98752625F3D2}"/>
            </a:ext>
          </a:extLst>
        </xdr:cNvPr>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a:extLst>
            <a:ext uri="{FF2B5EF4-FFF2-40B4-BE49-F238E27FC236}">
              <a16:creationId xmlns:a16="http://schemas.microsoft.com/office/drawing/2014/main" id="{0A633D38-60A8-492E-8DB9-26B7BE701F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a:extLst>
            <a:ext uri="{FF2B5EF4-FFF2-40B4-BE49-F238E27FC236}">
              <a16:creationId xmlns:a16="http://schemas.microsoft.com/office/drawing/2014/main" id="{C5D1BF97-15B4-4F17-8E50-2106ADA966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a:extLst>
            <a:ext uri="{FF2B5EF4-FFF2-40B4-BE49-F238E27FC236}">
              <a16:creationId xmlns:a16="http://schemas.microsoft.com/office/drawing/2014/main" id="{779015CE-B093-47A0-8EDF-909DE6DF17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a:extLst>
            <a:ext uri="{FF2B5EF4-FFF2-40B4-BE49-F238E27FC236}">
              <a16:creationId xmlns:a16="http://schemas.microsoft.com/office/drawing/2014/main" id="{E4D117D4-F2B5-418E-9C02-2ED887E7E0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a:extLst>
            <a:ext uri="{FF2B5EF4-FFF2-40B4-BE49-F238E27FC236}">
              <a16:creationId xmlns:a16="http://schemas.microsoft.com/office/drawing/2014/main" id="{FB3DE652-14DB-4FC0-8C3D-1E9C41B241F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a:extLst>
            <a:ext uri="{FF2B5EF4-FFF2-40B4-BE49-F238E27FC236}">
              <a16:creationId xmlns:a16="http://schemas.microsoft.com/office/drawing/2014/main" id="{4F7182E4-6FC6-41A7-81B3-192FCB91A3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a:extLst>
            <a:ext uri="{FF2B5EF4-FFF2-40B4-BE49-F238E27FC236}">
              <a16:creationId xmlns:a16="http://schemas.microsoft.com/office/drawing/2014/main" id="{5C79A204-90FF-4E70-A640-5953873FDF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a:extLst>
            <a:ext uri="{FF2B5EF4-FFF2-40B4-BE49-F238E27FC236}">
              <a16:creationId xmlns:a16="http://schemas.microsoft.com/office/drawing/2014/main" id="{D076A553-08F6-4052-A2AB-9A8BEE74D6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a:extLst>
            <a:ext uri="{FF2B5EF4-FFF2-40B4-BE49-F238E27FC236}">
              <a16:creationId xmlns:a16="http://schemas.microsoft.com/office/drawing/2014/main" id="{864C3EC9-2F60-488D-B79E-0BC3B8CDA2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a:extLst>
            <a:ext uri="{FF2B5EF4-FFF2-40B4-BE49-F238E27FC236}">
              <a16:creationId xmlns:a16="http://schemas.microsoft.com/office/drawing/2014/main" id="{7D2AE737-382F-4E97-B66A-D57033F264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5" name="直線コネクタ 594">
          <a:extLst>
            <a:ext uri="{FF2B5EF4-FFF2-40B4-BE49-F238E27FC236}">
              <a16:creationId xmlns:a16="http://schemas.microsoft.com/office/drawing/2014/main" id="{4E732F5F-2117-4EBE-A5ED-E592DD7D3B9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6" name="テキスト ボックス 595">
          <a:extLst>
            <a:ext uri="{FF2B5EF4-FFF2-40B4-BE49-F238E27FC236}">
              <a16:creationId xmlns:a16="http://schemas.microsoft.com/office/drawing/2014/main" id="{20777DEC-8C38-4CA8-9156-6D57E06E32D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7" name="直線コネクタ 596">
          <a:extLst>
            <a:ext uri="{FF2B5EF4-FFF2-40B4-BE49-F238E27FC236}">
              <a16:creationId xmlns:a16="http://schemas.microsoft.com/office/drawing/2014/main" id="{3E298738-169D-4B48-A4C6-527043DDFFA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8" name="テキスト ボックス 597">
          <a:extLst>
            <a:ext uri="{FF2B5EF4-FFF2-40B4-BE49-F238E27FC236}">
              <a16:creationId xmlns:a16="http://schemas.microsoft.com/office/drawing/2014/main" id="{D71C427C-D7C1-40C2-8484-7ACA6907375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9" name="直線コネクタ 598">
          <a:extLst>
            <a:ext uri="{FF2B5EF4-FFF2-40B4-BE49-F238E27FC236}">
              <a16:creationId xmlns:a16="http://schemas.microsoft.com/office/drawing/2014/main" id="{C7555954-BF95-42FB-BB65-B888C786A99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0" name="テキスト ボックス 599">
          <a:extLst>
            <a:ext uri="{FF2B5EF4-FFF2-40B4-BE49-F238E27FC236}">
              <a16:creationId xmlns:a16="http://schemas.microsoft.com/office/drawing/2014/main" id="{DB7AAA2E-089A-4F19-91EB-82A6A705B1E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1" name="直線コネクタ 600">
          <a:extLst>
            <a:ext uri="{FF2B5EF4-FFF2-40B4-BE49-F238E27FC236}">
              <a16:creationId xmlns:a16="http://schemas.microsoft.com/office/drawing/2014/main" id="{D276BF57-6B3C-4FE0-8FEE-17CC469AEDC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2" name="テキスト ボックス 601">
          <a:extLst>
            <a:ext uri="{FF2B5EF4-FFF2-40B4-BE49-F238E27FC236}">
              <a16:creationId xmlns:a16="http://schemas.microsoft.com/office/drawing/2014/main" id="{69EA3693-5BC1-4745-A34D-7B609588154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3" name="直線コネクタ 602">
          <a:extLst>
            <a:ext uri="{FF2B5EF4-FFF2-40B4-BE49-F238E27FC236}">
              <a16:creationId xmlns:a16="http://schemas.microsoft.com/office/drawing/2014/main" id="{6E1FCC55-50A4-4EE1-9285-F19121C725D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4" name="テキスト ボックス 603">
          <a:extLst>
            <a:ext uri="{FF2B5EF4-FFF2-40B4-BE49-F238E27FC236}">
              <a16:creationId xmlns:a16="http://schemas.microsoft.com/office/drawing/2014/main" id="{A2A8C322-7EE6-4D7B-A4AE-040B39A8778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5" name="直線コネクタ 604">
          <a:extLst>
            <a:ext uri="{FF2B5EF4-FFF2-40B4-BE49-F238E27FC236}">
              <a16:creationId xmlns:a16="http://schemas.microsoft.com/office/drawing/2014/main" id="{29F5DEEF-E54D-4DEC-9756-603E8A9F982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6" name="テキスト ボックス 605">
          <a:extLst>
            <a:ext uri="{FF2B5EF4-FFF2-40B4-BE49-F238E27FC236}">
              <a16:creationId xmlns:a16="http://schemas.microsoft.com/office/drawing/2014/main" id="{CAA16144-E564-4290-A916-13A6503A1C1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a:extLst>
            <a:ext uri="{FF2B5EF4-FFF2-40B4-BE49-F238E27FC236}">
              <a16:creationId xmlns:a16="http://schemas.microsoft.com/office/drawing/2014/main" id="{1A013D79-3D3E-4C54-9F60-5FA435681C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3212A899-05FE-4060-BDD6-F608897CBF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庁舎】&#10;一人当たり面積グラフ枠">
          <a:extLst>
            <a:ext uri="{FF2B5EF4-FFF2-40B4-BE49-F238E27FC236}">
              <a16:creationId xmlns:a16="http://schemas.microsoft.com/office/drawing/2014/main" id="{317D203D-A532-4608-845A-21DC7228E0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10" name="直線コネクタ 609">
          <a:extLst>
            <a:ext uri="{FF2B5EF4-FFF2-40B4-BE49-F238E27FC236}">
              <a16:creationId xmlns:a16="http://schemas.microsoft.com/office/drawing/2014/main" id="{1261C0C9-4E36-4E2B-9CF4-F90576A79337}"/>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11" name="【庁舎】&#10;一人当たり面積最小値テキスト">
          <a:extLst>
            <a:ext uri="{FF2B5EF4-FFF2-40B4-BE49-F238E27FC236}">
              <a16:creationId xmlns:a16="http://schemas.microsoft.com/office/drawing/2014/main" id="{946F20F0-F128-4651-B1A5-D1375A1234B0}"/>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12" name="直線コネクタ 611">
          <a:extLst>
            <a:ext uri="{FF2B5EF4-FFF2-40B4-BE49-F238E27FC236}">
              <a16:creationId xmlns:a16="http://schemas.microsoft.com/office/drawing/2014/main" id="{CD7015E8-E558-4DFA-8E38-802D170C9127}"/>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13" name="【庁舎】&#10;一人当たり面積最大値テキスト">
          <a:extLst>
            <a:ext uri="{FF2B5EF4-FFF2-40B4-BE49-F238E27FC236}">
              <a16:creationId xmlns:a16="http://schemas.microsoft.com/office/drawing/2014/main" id="{356FCB0C-0807-4621-9C98-7A277D38DB8B}"/>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14" name="直線コネクタ 613">
          <a:extLst>
            <a:ext uri="{FF2B5EF4-FFF2-40B4-BE49-F238E27FC236}">
              <a16:creationId xmlns:a16="http://schemas.microsoft.com/office/drawing/2014/main" id="{F8F62773-9A3F-4BA7-B6AB-6BCDAADDAA87}"/>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615" name="【庁舎】&#10;一人当たり面積平均値テキスト">
          <a:extLst>
            <a:ext uri="{FF2B5EF4-FFF2-40B4-BE49-F238E27FC236}">
              <a16:creationId xmlns:a16="http://schemas.microsoft.com/office/drawing/2014/main" id="{39D87A44-AFD9-4CD3-A259-89CB46AEE3E6}"/>
            </a:ext>
          </a:extLst>
        </xdr:cNvPr>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16" name="フローチャート: 判断 615">
          <a:extLst>
            <a:ext uri="{FF2B5EF4-FFF2-40B4-BE49-F238E27FC236}">
              <a16:creationId xmlns:a16="http://schemas.microsoft.com/office/drawing/2014/main" id="{459F4BAB-1B94-42CD-B034-D2E9F3EA20DC}"/>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17" name="フローチャート: 判断 616">
          <a:extLst>
            <a:ext uri="{FF2B5EF4-FFF2-40B4-BE49-F238E27FC236}">
              <a16:creationId xmlns:a16="http://schemas.microsoft.com/office/drawing/2014/main" id="{8DB43622-62A7-4567-BCE9-FEFA9465D5A6}"/>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618" name="n_1aveValue【庁舎】&#10;一人当たり面積">
          <a:extLst>
            <a:ext uri="{FF2B5EF4-FFF2-40B4-BE49-F238E27FC236}">
              <a16:creationId xmlns:a16="http://schemas.microsoft.com/office/drawing/2014/main" id="{29257877-B72E-4DCA-8FEA-CAC3B05A8D8F}"/>
            </a:ext>
          </a:extLst>
        </xdr:cNvPr>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19" name="フローチャート: 判断 618">
          <a:extLst>
            <a:ext uri="{FF2B5EF4-FFF2-40B4-BE49-F238E27FC236}">
              <a16:creationId xmlns:a16="http://schemas.microsoft.com/office/drawing/2014/main" id="{0D3D10BC-1AEE-4D54-8BFB-9B646550B749}"/>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620" name="n_2aveValue【庁舎】&#10;一人当たり面積">
          <a:extLst>
            <a:ext uri="{FF2B5EF4-FFF2-40B4-BE49-F238E27FC236}">
              <a16:creationId xmlns:a16="http://schemas.microsoft.com/office/drawing/2014/main" id="{2B597B16-DDF9-4A5E-9439-6826BAFF30C1}"/>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C199951C-55D9-42A3-BDD0-DE7CFDD9D0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58D5CC06-3419-4533-84BE-ABE9FD070E2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308A1C06-A724-4D51-BE8C-077E98743F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28AC76BC-9258-4190-88DD-5B526BE5D8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14A626FD-5BE0-4760-A7AA-FD25200A71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32476</xdr:rowOff>
    </xdr:from>
    <xdr:to>
      <xdr:col>116</xdr:col>
      <xdr:colOff>114300</xdr:colOff>
      <xdr:row>107</xdr:row>
      <xdr:rowOff>134076</xdr:rowOff>
    </xdr:to>
    <xdr:sp macro="" textlink="">
      <xdr:nvSpPr>
        <xdr:cNvPr id="626" name="楕円 625">
          <a:extLst>
            <a:ext uri="{FF2B5EF4-FFF2-40B4-BE49-F238E27FC236}">
              <a16:creationId xmlns:a16="http://schemas.microsoft.com/office/drawing/2014/main" id="{27427365-3943-4ABF-AF5C-6CDC5872D304}"/>
            </a:ext>
          </a:extLst>
        </xdr:cNvPr>
        <xdr:cNvSpPr/>
      </xdr:nvSpPr>
      <xdr:spPr>
        <a:xfrm>
          <a:off x="221107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118853</xdr:rowOff>
    </xdr:from>
    <xdr:ext cx="469744" cy="259045"/>
    <xdr:sp macro="" textlink="">
      <xdr:nvSpPr>
        <xdr:cNvPr id="627" name="【庁舎】&#10;一人当たり面積該当値テキスト">
          <a:extLst>
            <a:ext uri="{FF2B5EF4-FFF2-40B4-BE49-F238E27FC236}">
              <a16:creationId xmlns:a16="http://schemas.microsoft.com/office/drawing/2014/main" id="{7CFDE06E-70BC-40A9-A89D-5C4ECA867754}"/>
            </a:ext>
          </a:extLst>
        </xdr:cNvPr>
        <xdr:cNvSpPr txBox="1"/>
      </xdr:nvSpPr>
      <xdr:spPr>
        <a:xfrm>
          <a:off x="22199600" y="182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37919</xdr:rowOff>
    </xdr:from>
    <xdr:to>
      <xdr:col>112</xdr:col>
      <xdr:colOff>38100</xdr:colOff>
      <xdr:row>107</xdr:row>
      <xdr:rowOff>139519</xdr:rowOff>
    </xdr:to>
    <xdr:sp macro="" textlink="">
      <xdr:nvSpPr>
        <xdr:cNvPr id="628" name="楕円 627">
          <a:extLst>
            <a:ext uri="{FF2B5EF4-FFF2-40B4-BE49-F238E27FC236}">
              <a16:creationId xmlns:a16="http://schemas.microsoft.com/office/drawing/2014/main" id="{30EA92C5-A50D-4BA0-A824-774F0BC00ADD}"/>
            </a:ext>
          </a:extLst>
        </xdr:cNvPr>
        <xdr:cNvSpPr/>
      </xdr:nvSpPr>
      <xdr:spPr>
        <a:xfrm>
          <a:off x="21272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83276</xdr:rowOff>
    </xdr:from>
    <xdr:to>
      <xdr:col>116</xdr:col>
      <xdr:colOff>63500</xdr:colOff>
      <xdr:row>107</xdr:row>
      <xdr:rowOff>88719</xdr:rowOff>
    </xdr:to>
    <xdr:cxnSp macro="">
      <xdr:nvCxnSpPr>
        <xdr:cNvPr id="629" name="直線コネクタ 628">
          <a:extLst>
            <a:ext uri="{FF2B5EF4-FFF2-40B4-BE49-F238E27FC236}">
              <a16:creationId xmlns:a16="http://schemas.microsoft.com/office/drawing/2014/main" id="{EB98C87A-343A-49CA-857B-0C43BEF2331E}"/>
            </a:ext>
          </a:extLst>
        </xdr:cNvPr>
        <xdr:cNvCxnSpPr/>
      </xdr:nvCxnSpPr>
      <xdr:spPr>
        <a:xfrm flipV="1">
          <a:off x="21323300" y="1842842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44450</xdr:rowOff>
    </xdr:from>
    <xdr:to>
      <xdr:col>107</xdr:col>
      <xdr:colOff>101600</xdr:colOff>
      <xdr:row>107</xdr:row>
      <xdr:rowOff>146050</xdr:rowOff>
    </xdr:to>
    <xdr:sp macro="" textlink="">
      <xdr:nvSpPr>
        <xdr:cNvPr id="630" name="楕円 629">
          <a:extLst>
            <a:ext uri="{FF2B5EF4-FFF2-40B4-BE49-F238E27FC236}">
              <a16:creationId xmlns:a16="http://schemas.microsoft.com/office/drawing/2014/main" id="{72AFFC8D-6E86-4659-943E-D9109089EF40}"/>
            </a:ext>
          </a:extLst>
        </xdr:cNvPr>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88719</xdr:rowOff>
    </xdr:from>
    <xdr:to>
      <xdr:col>111</xdr:col>
      <xdr:colOff>177800</xdr:colOff>
      <xdr:row>107</xdr:row>
      <xdr:rowOff>95250</xdr:rowOff>
    </xdr:to>
    <xdr:cxnSp macro="">
      <xdr:nvCxnSpPr>
        <xdr:cNvPr id="631" name="直線コネクタ 630">
          <a:extLst>
            <a:ext uri="{FF2B5EF4-FFF2-40B4-BE49-F238E27FC236}">
              <a16:creationId xmlns:a16="http://schemas.microsoft.com/office/drawing/2014/main" id="{5D10597F-2D33-49FA-B230-765A3E05D6A5}"/>
            </a:ext>
          </a:extLst>
        </xdr:cNvPr>
        <xdr:cNvCxnSpPr/>
      </xdr:nvCxnSpPr>
      <xdr:spPr>
        <a:xfrm flipV="1">
          <a:off x="20434300" y="184338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130646</xdr:rowOff>
    </xdr:from>
    <xdr:ext cx="469744" cy="259045"/>
    <xdr:sp macro="" textlink="">
      <xdr:nvSpPr>
        <xdr:cNvPr id="632" name="n_1mainValue【庁舎】&#10;一人当たり面積">
          <a:extLst>
            <a:ext uri="{FF2B5EF4-FFF2-40B4-BE49-F238E27FC236}">
              <a16:creationId xmlns:a16="http://schemas.microsoft.com/office/drawing/2014/main" id="{78D78636-A166-45E2-80AE-C49BDD17144E}"/>
            </a:ext>
          </a:extLst>
        </xdr:cNvPr>
        <xdr:cNvSpPr txBox="1"/>
      </xdr:nvSpPr>
      <xdr:spPr>
        <a:xfrm>
          <a:off x="210757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137177</xdr:rowOff>
    </xdr:from>
    <xdr:ext cx="469744" cy="259045"/>
    <xdr:sp macro="" textlink="">
      <xdr:nvSpPr>
        <xdr:cNvPr id="633" name="n_2mainValue【庁舎】&#10;一人当たり面積">
          <a:extLst>
            <a:ext uri="{FF2B5EF4-FFF2-40B4-BE49-F238E27FC236}">
              <a16:creationId xmlns:a16="http://schemas.microsoft.com/office/drawing/2014/main" id="{2820DAAC-6DBD-4555-B7D3-B6FBDD1B43DD}"/>
            </a:ext>
          </a:extLst>
        </xdr:cNvPr>
        <xdr:cNvSpPr txBox="1"/>
      </xdr:nvSpPr>
      <xdr:spPr>
        <a:xfrm>
          <a:off x="20199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id="{9CFA7066-5F14-4CC4-A4B8-722F08DBC1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id="{F93F7925-DF8B-49C1-AB56-40C0FE36D8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id="{C3F18342-9DFE-4E07-A724-E485509575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の有形固定資産減価償却率は１００．０％であり、類似団体平均を大きく上回っている。これは、平成６年度に建設した旧はつらつ苑が耐用年数を経過したためである。ただし、平成２８年度には子育て支援センターとして改修工事を実施し、定期的な点検や修繕を行っており、今後も計画的に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の有形固定資産減価償却率は９６．６％であり、類似団体平均を２８．０ポイント上回っている。これは昭和３０～４０年代に建築された非常備消防施設のほとんどが木造で、耐用年数の２２年を大きく経過していることによるものである。今後は消防団の適正配置の検討と併せて施設の統合を行い、存続するものについては、計画的な施設の改修・改築を行う。遊休施設となったものについては、適切な除却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３３．６％であり、類似団体平均を２８．９％下回っている。これは、平成１８年度に峰浜庁舎が焼失したことが契機となり、平成２１年度に現庁舎を建設したためである。今後は計画的に点検や修繕等を行い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は全て能代山本広域市町村圏組合所有の施設であり町所有の施設はない。老朽化に伴う大規模改修（令和７年度稼働）を予定しており、今後は有形固定資産減価償却率が改善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6807153</v>
      </c>
      <c r="BO4" s="441"/>
      <c r="BP4" s="441"/>
      <c r="BQ4" s="441"/>
      <c r="BR4" s="441"/>
      <c r="BS4" s="441"/>
      <c r="BT4" s="441"/>
      <c r="BU4" s="442"/>
      <c r="BV4" s="440">
        <v>6750347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5.3</v>
      </c>
      <c r="CU4" s="622"/>
      <c r="CV4" s="622"/>
      <c r="CW4" s="622"/>
      <c r="CX4" s="622"/>
      <c r="CY4" s="622"/>
      <c r="CZ4" s="622"/>
      <c r="DA4" s="623"/>
      <c r="DB4" s="621">
        <v>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6535264</v>
      </c>
      <c r="BO5" s="446"/>
      <c r="BP5" s="446"/>
      <c r="BQ5" s="446"/>
      <c r="BR5" s="446"/>
      <c r="BS5" s="446"/>
      <c r="BT5" s="446"/>
      <c r="BU5" s="447"/>
      <c r="BV5" s="445">
        <v>6351784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92.9</v>
      </c>
      <c r="CU5" s="416"/>
      <c r="CV5" s="416"/>
      <c r="CW5" s="416"/>
      <c r="CX5" s="416"/>
      <c r="CY5" s="416"/>
      <c r="CZ5" s="416"/>
      <c r="DA5" s="417"/>
      <c r="DB5" s="415">
        <v>90.7</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271889</v>
      </c>
      <c r="BO6" s="446"/>
      <c r="BP6" s="446"/>
      <c r="BQ6" s="446"/>
      <c r="BR6" s="446"/>
      <c r="BS6" s="446"/>
      <c r="BT6" s="446"/>
      <c r="BU6" s="447"/>
      <c r="BV6" s="445">
        <v>398563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96.5</v>
      </c>
      <c r="CU6" s="596"/>
      <c r="CV6" s="596"/>
      <c r="CW6" s="596"/>
      <c r="CX6" s="596"/>
      <c r="CY6" s="596"/>
      <c r="CZ6" s="596"/>
      <c r="DA6" s="597"/>
      <c r="DB6" s="595">
        <v>94.2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55132</v>
      </c>
      <c r="BO7" s="446"/>
      <c r="BP7" s="446"/>
      <c r="BQ7" s="446"/>
      <c r="BR7" s="446"/>
      <c r="BS7" s="446"/>
      <c r="BT7" s="446"/>
      <c r="BU7" s="447"/>
      <c r="BV7" s="445">
        <v>17290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4111791</v>
      </c>
      <c r="CU7" s="446"/>
      <c r="CV7" s="446"/>
      <c r="CW7" s="446"/>
      <c r="CX7" s="446"/>
      <c r="CY7" s="446"/>
      <c r="CZ7" s="446"/>
      <c r="DA7" s="447"/>
      <c r="DB7" s="445">
        <v>4228394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216757</v>
      </c>
      <c r="BO8" s="446"/>
      <c r="BP8" s="446"/>
      <c r="BQ8" s="446"/>
      <c r="BR8" s="446"/>
      <c r="BS8" s="446"/>
      <c r="BT8" s="446"/>
      <c r="BU8" s="447"/>
      <c r="BV8" s="445">
        <v>381273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7309</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-164516</v>
      </c>
      <c r="BO9" s="446"/>
      <c r="BP9" s="446"/>
      <c r="BQ9" s="446"/>
      <c r="BR9" s="446"/>
      <c r="BS9" s="446"/>
      <c r="BT9" s="446"/>
      <c r="BU9" s="447"/>
      <c r="BV9" s="445">
        <v>-148968</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18.2</v>
      </c>
      <c r="CU9" s="416"/>
      <c r="CV9" s="416"/>
      <c r="CW9" s="416"/>
      <c r="CX9" s="416"/>
      <c r="CY9" s="416"/>
      <c r="CZ9" s="416"/>
      <c r="DA9" s="417"/>
      <c r="DB9" s="415">
        <v>16.600000000000001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8220</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236931</v>
      </c>
      <c r="BO10" s="446"/>
      <c r="BP10" s="446"/>
      <c r="BQ10" s="446"/>
      <c r="BR10" s="446"/>
      <c r="BS10" s="446"/>
      <c r="BT10" s="446"/>
      <c r="BU10" s="447"/>
      <c r="BV10" s="445">
        <v>275987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7361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1693</v>
      </c>
      <c r="BO12" s="446"/>
      <c r="BP12" s="446"/>
      <c r="BQ12" s="446"/>
      <c r="BR12" s="446"/>
      <c r="BS12" s="446"/>
      <c r="BT12" s="446"/>
      <c r="BU12" s="447"/>
      <c r="BV12" s="445">
        <v>1584</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7324</v>
      </c>
      <c r="S13" s="549"/>
      <c r="T13" s="549"/>
      <c r="U13" s="549"/>
      <c r="V13" s="550"/>
      <c r="W13" s="536" t="s">
        <v>132</v>
      </c>
      <c r="X13" s="458"/>
      <c r="Y13" s="458"/>
      <c r="Z13" s="458"/>
      <c r="AA13" s="458"/>
      <c r="AB13" s="459"/>
      <c r="AC13" s="421">
        <v>749</v>
      </c>
      <c r="AD13" s="422"/>
      <c r="AE13" s="422"/>
      <c r="AF13" s="422"/>
      <c r="AG13" s="423"/>
      <c r="AH13" s="421">
        <v>802</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70722</v>
      </c>
      <c r="BO13" s="446"/>
      <c r="BP13" s="446"/>
      <c r="BQ13" s="446"/>
      <c r="BR13" s="446"/>
      <c r="BS13" s="446"/>
      <c r="BT13" s="446"/>
      <c r="BU13" s="447"/>
      <c r="BV13" s="445">
        <v>125435</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8.6</v>
      </c>
      <c r="CU13" s="416"/>
      <c r="CV13" s="416"/>
      <c r="CW13" s="416"/>
      <c r="CX13" s="416"/>
      <c r="CY13" s="416"/>
      <c r="CZ13" s="416"/>
      <c r="DA13" s="417"/>
      <c r="DB13" s="415">
        <v>8.1999999999999993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7525</v>
      </c>
      <c r="S14" s="549"/>
      <c r="T14" s="549"/>
      <c r="U14" s="549"/>
      <c r="V14" s="550"/>
      <c r="W14" s="551"/>
      <c r="X14" s="461"/>
      <c r="Y14" s="461"/>
      <c r="Z14" s="461"/>
      <c r="AA14" s="461"/>
      <c r="AB14" s="462"/>
      <c r="AC14" s="541">
        <v>21.1</v>
      </c>
      <c r="AD14" s="542"/>
      <c r="AE14" s="542"/>
      <c r="AF14" s="542"/>
      <c r="AG14" s="543"/>
      <c r="AH14" s="541">
        <v>21.1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8.6999999999999993</v>
      </c>
      <c r="CU14" s="553"/>
      <c r="CV14" s="553"/>
      <c r="CW14" s="553"/>
      <c r="CX14" s="553"/>
      <c r="CY14" s="553"/>
      <c r="CZ14" s="553"/>
      <c r="DA14" s="554"/>
      <c r="DB14" s="552">
        <v>3.5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7495</v>
      </c>
      <c r="S15" s="549"/>
      <c r="T15" s="549"/>
      <c r="U15" s="549"/>
      <c r="V15" s="550"/>
      <c r="W15" s="536" t="s">
        <v>139</v>
      </c>
      <c r="X15" s="458"/>
      <c r="Y15" s="458"/>
      <c r="Z15" s="458"/>
      <c r="AA15" s="458"/>
      <c r="AB15" s="459"/>
      <c r="AC15" s="421">
        <v>914</v>
      </c>
      <c r="AD15" s="422"/>
      <c r="AE15" s="422"/>
      <c r="AF15" s="422"/>
      <c r="AG15" s="423"/>
      <c r="AH15" s="421">
        <v>1037</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592069</v>
      </c>
      <c r="BO15" s="441"/>
      <c r="BP15" s="441"/>
      <c r="BQ15" s="441"/>
      <c r="BR15" s="441"/>
      <c r="BS15" s="441"/>
      <c r="BT15" s="441"/>
      <c r="BU15" s="442"/>
      <c r="BV15" s="440">
        <v>596774</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25.7</v>
      </c>
      <c r="AD16" s="542"/>
      <c r="AE16" s="542"/>
      <c r="AF16" s="542"/>
      <c r="AG16" s="543"/>
      <c r="AH16" s="541">
        <v>27.3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3658148</v>
      </c>
      <c r="BO16" s="446"/>
      <c r="BP16" s="446"/>
      <c r="BQ16" s="446"/>
      <c r="BR16" s="446"/>
      <c r="BS16" s="446"/>
      <c r="BT16" s="446"/>
      <c r="BU16" s="447"/>
      <c r="BV16" s="445">
        <v>3693721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1892</v>
      </c>
      <c r="AD17" s="422"/>
      <c r="AE17" s="422"/>
      <c r="AF17" s="422"/>
      <c r="AG17" s="423"/>
      <c r="AH17" s="421">
        <v>1959</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742199</v>
      </c>
      <c r="BO17" s="446"/>
      <c r="BP17" s="446"/>
      <c r="BQ17" s="446"/>
      <c r="BR17" s="446"/>
      <c r="BS17" s="446"/>
      <c r="BT17" s="446"/>
      <c r="BU17" s="447"/>
      <c r="BV17" s="445">
        <v>738003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234.14</v>
      </c>
      <c r="M18" s="510"/>
      <c r="N18" s="510"/>
      <c r="O18" s="510"/>
      <c r="P18" s="510"/>
      <c r="Q18" s="510"/>
      <c r="R18" s="511"/>
      <c r="S18" s="511"/>
      <c r="T18" s="511"/>
      <c r="U18" s="511"/>
      <c r="V18" s="512"/>
      <c r="W18" s="526"/>
      <c r="X18" s="527"/>
      <c r="Y18" s="527"/>
      <c r="Z18" s="527"/>
      <c r="AA18" s="527"/>
      <c r="AB18" s="537"/>
      <c r="AC18" s="409">
        <v>53.2</v>
      </c>
      <c r="AD18" s="410"/>
      <c r="AE18" s="410"/>
      <c r="AF18" s="410"/>
      <c r="AG18" s="513"/>
      <c r="AH18" s="409">
        <v>51.6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3844451</v>
      </c>
      <c r="BO18" s="446"/>
      <c r="BP18" s="446"/>
      <c r="BQ18" s="446"/>
      <c r="BR18" s="446"/>
      <c r="BS18" s="446"/>
      <c r="BT18" s="446"/>
      <c r="BU18" s="447"/>
      <c r="BV18" s="445">
        <v>3847552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4868309</v>
      </c>
      <c r="BO19" s="446"/>
      <c r="BP19" s="446"/>
      <c r="BQ19" s="446"/>
      <c r="BR19" s="446"/>
      <c r="BS19" s="446"/>
      <c r="BT19" s="446"/>
      <c r="BU19" s="447"/>
      <c r="BV19" s="445">
        <v>5130104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2706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7707662</v>
      </c>
      <c r="BO23" s="446"/>
      <c r="BP23" s="446"/>
      <c r="BQ23" s="446"/>
      <c r="BR23" s="446"/>
      <c r="BS23" s="446"/>
      <c r="BT23" s="446"/>
      <c r="BU23" s="447"/>
      <c r="BV23" s="445">
        <v>7785110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7500</v>
      </c>
      <c r="R24" s="422"/>
      <c r="S24" s="422"/>
      <c r="T24" s="422"/>
      <c r="U24" s="422"/>
      <c r="V24" s="423"/>
      <c r="W24" s="487"/>
      <c r="X24" s="478"/>
      <c r="Y24" s="479"/>
      <c r="Z24" s="418" t="s">
        <v>163</v>
      </c>
      <c r="AA24" s="419"/>
      <c r="AB24" s="419"/>
      <c r="AC24" s="419"/>
      <c r="AD24" s="419"/>
      <c r="AE24" s="419"/>
      <c r="AF24" s="419"/>
      <c r="AG24" s="420"/>
      <c r="AH24" s="421">
        <v>93</v>
      </c>
      <c r="AI24" s="422"/>
      <c r="AJ24" s="422"/>
      <c r="AK24" s="422"/>
      <c r="AL24" s="423"/>
      <c r="AM24" s="421">
        <v>290346</v>
      </c>
      <c r="AN24" s="422"/>
      <c r="AO24" s="422"/>
      <c r="AP24" s="422"/>
      <c r="AQ24" s="422"/>
      <c r="AR24" s="423"/>
      <c r="AS24" s="421">
        <v>3122</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4807567</v>
      </c>
      <c r="BO24" s="446"/>
      <c r="BP24" s="446"/>
      <c r="BQ24" s="446"/>
      <c r="BR24" s="446"/>
      <c r="BS24" s="446"/>
      <c r="BT24" s="446"/>
      <c r="BU24" s="447"/>
      <c r="BV24" s="445">
        <v>4658146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5580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130</v>
      </c>
      <c r="AN25" s="422"/>
      <c r="AO25" s="422"/>
      <c r="AP25" s="422"/>
      <c r="AQ25" s="422"/>
      <c r="AR25" s="423"/>
      <c r="AS25" s="421" t="s">
        <v>121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154679</v>
      </c>
      <c r="BO25" s="441"/>
      <c r="BP25" s="441"/>
      <c r="BQ25" s="441"/>
      <c r="BR25" s="441"/>
      <c r="BS25" s="441"/>
      <c r="BT25" s="441"/>
      <c r="BU25" s="442"/>
      <c r="BV25" s="440">
        <v>200664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5100</v>
      </c>
      <c r="R26" s="422"/>
      <c r="S26" s="422"/>
      <c r="T26" s="422"/>
      <c r="U26" s="422"/>
      <c r="V26" s="423"/>
      <c r="W26" s="487"/>
      <c r="X26" s="478"/>
      <c r="Y26" s="479"/>
      <c r="Z26" s="418" t="s">
        <v>169</v>
      </c>
      <c r="AA26" s="500"/>
      <c r="AB26" s="500"/>
      <c r="AC26" s="500"/>
      <c r="AD26" s="500"/>
      <c r="AE26" s="500"/>
      <c r="AF26" s="500"/>
      <c r="AG26" s="501"/>
      <c r="AH26" s="421">
        <v>3</v>
      </c>
      <c r="AI26" s="422"/>
      <c r="AJ26" s="422"/>
      <c r="AK26" s="422"/>
      <c r="AL26" s="423"/>
      <c r="AM26" s="421">
        <v>9573</v>
      </c>
      <c r="AN26" s="422"/>
      <c r="AO26" s="422"/>
      <c r="AP26" s="422"/>
      <c r="AQ26" s="422"/>
      <c r="AR26" s="423"/>
      <c r="AS26" s="421">
        <v>3191</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2760</v>
      </c>
      <c r="R27" s="422"/>
      <c r="S27" s="422"/>
      <c r="T27" s="422"/>
      <c r="U27" s="422"/>
      <c r="V27" s="423"/>
      <c r="W27" s="487"/>
      <c r="X27" s="478"/>
      <c r="Y27" s="479"/>
      <c r="Z27" s="418" t="s">
        <v>172</v>
      </c>
      <c r="AA27" s="419"/>
      <c r="AB27" s="419"/>
      <c r="AC27" s="419"/>
      <c r="AD27" s="419"/>
      <c r="AE27" s="419"/>
      <c r="AF27" s="419"/>
      <c r="AG27" s="420"/>
      <c r="AH27" s="421">
        <v>3</v>
      </c>
      <c r="AI27" s="422"/>
      <c r="AJ27" s="422"/>
      <c r="AK27" s="422"/>
      <c r="AL27" s="423"/>
      <c r="AM27" s="421">
        <v>6297</v>
      </c>
      <c r="AN27" s="422"/>
      <c r="AO27" s="422"/>
      <c r="AP27" s="422"/>
      <c r="AQ27" s="422"/>
      <c r="AR27" s="423"/>
      <c r="AS27" s="421">
        <v>2099</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2420</v>
      </c>
      <c r="R28" s="422"/>
      <c r="S28" s="422"/>
      <c r="T28" s="422"/>
      <c r="U28" s="422"/>
      <c r="V28" s="423"/>
      <c r="W28" s="487"/>
      <c r="X28" s="478"/>
      <c r="Y28" s="479"/>
      <c r="Z28" s="418" t="s">
        <v>175</v>
      </c>
      <c r="AA28" s="419"/>
      <c r="AB28" s="419"/>
      <c r="AC28" s="419"/>
      <c r="AD28" s="419"/>
      <c r="AE28" s="419"/>
      <c r="AF28" s="419"/>
      <c r="AG28" s="420"/>
      <c r="AH28" s="421" t="s">
        <v>121</v>
      </c>
      <c r="AI28" s="422"/>
      <c r="AJ28" s="422"/>
      <c r="AK28" s="422"/>
      <c r="AL28" s="423"/>
      <c r="AM28" s="421" t="s">
        <v>130</v>
      </c>
      <c r="AN28" s="422"/>
      <c r="AO28" s="422"/>
      <c r="AP28" s="422"/>
      <c r="AQ28" s="422"/>
      <c r="AR28" s="423"/>
      <c r="AS28" s="421" t="s">
        <v>176</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3079992</v>
      </c>
      <c r="BO28" s="441"/>
      <c r="BP28" s="441"/>
      <c r="BQ28" s="441"/>
      <c r="BR28" s="441"/>
      <c r="BS28" s="441"/>
      <c r="BT28" s="441"/>
      <c r="BU28" s="442"/>
      <c r="BV28" s="440">
        <v>2844754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10</v>
      </c>
      <c r="M29" s="422"/>
      <c r="N29" s="422"/>
      <c r="O29" s="422"/>
      <c r="P29" s="423"/>
      <c r="Q29" s="421">
        <v>2330</v>
      </c>
      <c r="R29" s="422"/>
      <c r="S29" s="422"/>
      <c r="T29" s="422"/>
      <c r="U29" s="422"/>
      <c r="V29" s="423"/>
      <c r="W29" s="488"/>
      <c r="X29" s="489"/>
      <c r="Y29" s="490"/>
      <c r="Z29" s="418" t="s">
        <v>179</v>
      </c>
      <c r="AA29" s="419"/>
      <c r="AB29" s="419"/>
      <c r="AC29" s="419"/>
      <c r="AD29" s="419"/>
      <c r="AE29" s="419"/>
      <c r="AF29" s="419"/>
      <c r="AG29" s="420"/>
      <c r="AH29" s="421">
        <v>96</v>
      </c>
      <c r="AI29" s="422"/>
      <c r="AJ29" s="422"/>
      <c r="AK29" s="422"/>
      <c r="AL29" s="423"/>
      <c r="AM29" s="421">
        <v>296643</v>
      </c>
      <c r="AN29" s="422"/>
      <c r="AO29" s="422"/>
      <c r="AP29" s="422"/>
      <c r="AQ29" s="422"/>
      <c r="AR29" s="423"/>
      <c r="AS29" s="421">
        <v>3090</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51373</v>
      </c>
      <c r="BO29" s="446"/>
      <c r="BP29" s="446"/>
      <c r="BQ29" s="446"/>
      <c r="BR29" s="446"/>
      <c r="BS29" s="446"/>
      <c r="BT29" s="446"/>
      <c r="BU29" s="447"/>
      <c r="BV29" s="445">
        <v>51354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93.9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1244123</v>
      </c>
      <c r="BO30" s="449"/>
      <c r="BP30" s="449"/>
      <c r="BQ30" s="449"/>
      <c r="BR30" s="449"/>
      <c r="BS30" s="449"/>
      <c r="BT30" s="449"/>
      <c r="BU30" s="450"/>
      <c r="BV30" s="448">
        <v>1250550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188</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188</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国民健康保険事業勘定特別会計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八峰町営簡易水道事業特別会計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秋田県市町村総合事務組合（一般会計）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峰浜培養</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町営診療所特別会計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八峰町公共下水道事業特別会計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秋田県市町村総合事務組合（交通災害共済事業等特別会計）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ハタハタの里観光事業</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IF('各会計、関係団体の財政状況及び健全化判断比率'!B33="","",'各会計、関係団体の財政状況及び健全化判断比率'!B33)</f>
        <v>八峰町農業集落排水事業特別会計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秋田県市町村会館管理組合（一般会計）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9</v>
      </c>
      <c r="BF37" s="404"/>
      <c r="BG37" s="403" t="str">
        <f>IF('各会計、関係団体の財政状況及び健全化判断比率'!B34="","",'各会計、関係団体の財政状況及び健全化判断比率'!B34)</f>
        <v>八峰町漁業集落排水事業特別会計</v>
      </c>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秋田県後期高齢者医療広域連合（一般会計）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10</v>
      </c>
      <c r="BF38" s="404"/>
      <c r="BG38" s="403" t="str">
        <f>IF('各会計、関係団体の財政状況及び健全化判断比率'!B35="","",'各会計、関係団体の財政状況及び健全化判断比率'!B35)</f>
        <v>八峰町合併処理浄化槽事業特別会計</v>
      </c>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秋田県後期高齢者医療広域連合（後期高齢者医療特別会計）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秋田県町村電算システム共同事業組合（一般会計）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能代山本広域市町村圏組合（一般会計）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能代山本広域市町村圏組合（特別養護老人ホーム運営事業特別会計）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能代山本広域市町村圏組合（能代山本ふるさと市町村圏基金特別会計）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能代市山本郡養護老人ホーム組合（一般会計）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hHXEu786prkNCAj+gk9aLqO8C6l7hmM2TgI5wye+opioy2NeOQlj30GqXQKxxmSGQS7fip9eDpK+k0OFSE8pA==" saltValue="RIOtre0Js+po/o7mDUBb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571424</v>
      </c>
      <c r="S5" s="707"/>
      <c r="T5" s="707"/>
      <c r="U5" s="707"/>
      <c r="V5" s="707"/>
      <c r="W5" s="707"/>
      <c r="X5" s="707"/>
      <c r="Y5" s="753"/>
      <c r="Z5" s="771">
        <v>8.4</v>
      </c>
      <c r="AA5" s="771"/>
      <c r="AB5" s="771"/>
      <c r="AC5" s="771"/>
      <c r="AD5" s="772">
        <v>571424</v>
      </c>
      <c r="AE5" s="772"/>
      <c r="AF5" s="772"/>
      <c r="AG5" s="772"/>
      <c r="AH5" s="772"/>
      <c r="AI5" s="772"/>
      <c r="AJ5" s="772"/>
      <c r="AK5" s="772"/>
      <c r="AL5" s="754">
        <v>14.3</v>
      </c>
      <c r="AM5" s="723"/>
      <c r="AN5" s="723"/>
      <c r="AO5" s="755"/>
      <c r="AP5" s="740" t="s">
        <v>221</v>
      </c>
      <c r="AQ5" s="741"/>
      <c r="AR5" s="741"/>
      <c r="AS5" s="741"/>
      <c r="AT5" s="741"/>
      <c r="AU5" s="741"/>
      <c r="AV5" s="741"/>
      <c r="AW5" s="741"/>
      <c r="AX5" s="741"/>
      <c r="AY5" s="741"/>
      <c r="AZ5" s="741"/>
      <c r="BA5" s="741"/>
      <c r="BB5" s="741"/>
      <c r="BC5" s="741"/>
      <c r="BD5" s="741"/>
      <c r="BE5" s="741"/>
      <c r="BF5" s="742"/>
      <c r="BG5" s="641">
        <v>554630</v>
      </c>
      <c r="BH5" s="644"/>
      <c r="BI5" s="644"/>
      <c r="BJ5" s="644"/>
      <c r="BK5" s="644"/>
      <c r="BL5" s="644"/>
      <c r="BM5" s="644"/>
      <c r="BN5" s="645"/>
      <c r="BO5" s="703">
        <v>97.1</v>
      </c>
      <c r="BP5" s="703"/>
      <c r="BQ5" s="703"/>
      <c r="BR5" s="703"/>
      <c r="BS5" s="704" t="s">
        <v>121</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48509</v>
      </c>
      <c r="S6" s="644"/>
      <c r="T6" s="644"/>
      <c r="U6" s="644"/>
      <c r="V6" s="644"/>
      <c r="W6" s="644"/>
      <c r="X6" s="644"/>
      <c r="Y6" s="645"/>
      <c r="Z6" s="703">
        <v>0.7</v>
      </c>
      <c r="AA6" s="703"/>
      <c r="AB6" s="703"/>
      <c r="AC6" s="703"/>
      <c r="AD6" s="704">
        <v>48509</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554630</v>
      </c>
      <c r="BH6" s="644"/>
      <c r="BI6" s="644"/>
      <c r="BJ6" s="644"/>
      <c r="BK6" s="644"/>
      <c r="BL6" s="644"/>
      <c r="BM6" s="644"/>
      <c r="BN6" s="645"/>
      <c r="BO6" s="703">
        <v>97.1</v>
      </c>
      <c r="BP6" s="703"/>
      <c r="BQ6" s="703"/>
      <c r="BR6" s="703"/>
      <c r="BS6" s="704" t="s">
        <v>121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78592</v>
      </c>
      <c r="CS6" s="644"/>
      <c r="CT6" s="644"/>
      <c r="CU6" s="644"/>
      <c r="CV6" s="644"/>
      <c r="CW6" s="644"/>
      <c r="CX6" s="644"/>
      <c r="CY6" s="645"/>
      <c r="CZ6" s="754">
        <v>1.2</v>
      </c>
      <c r="DA6" s="723"/>
      <c r="DB6" s="723"/>
      <c r="DC6" s="757"/>
      <c r="DD6" s="649" t="s">
        <v>130</v>
      </c>
      <c r="DE6" s="644"/>
      <c r="DF6" s="644"/>
      <c r="DG6" s="644"/>
      <c r="DH6" s="644"/>
      <c r="DI6" s="644"/>
      <c r="DJ6" s="644"/>
      <c r="DK6" s="644"/>
      <c r="DL6" s="644"/>
      <c r="DM6" s="644"/>
      <c r="DN6" s="644"/>
      <c r="DO6" s="644"/>
      <c r="DP6" s="645"/>
      <c r="DQ6" s="649">
        <v>78592</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971</v>
      </c>
      <c r="S7" s="644"/>
      <c r="T7" s="644"/>
      <c r="U7" s="644"/>
      <c r="V7" s="644"/>
      <c r="W7" s="644"/>
      <c r="X7" s="644"/>
      <c r="Y7" s="645"/>
      <c r="Z7" s="703">
        <v>0</v>
      </c>
      <c r="AA7" s="703"/>
      <c r="AB7" s="703"/>
      <c r="AC7" s="703"/>
      <c r="AD7" s="704">
        <v>971</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225604</v>
      </c>
      <c r="BH7" s="644"/>
      <c r="BI7" s="644"/>
      <c r="BJ7" s="644"/>
      <c r="BK7" s="644"/>
      <c r="BL7" s="644"/>
      <c r="BM7" s="644"/>
      <c r="BN7" s="645"/>
      <c r="BO7" s="703">
        <v>39.5</v>
      </c>
      <c r="BP7" s="703"/>
      <c r="BQ7" s="703"/>
      <c r="BR7" s="703"/>
      <c r="BS7" s="704" t="s">
        <v>121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920260</v>
      </c>
      <c r="CS7" s="644"/>
      <c r="CT7" s="644"/>
      <c r="CU7" s="644"/>
      <c r="CV7" s="644"/>
      <c r="CW7" s="644"/>
      <c r="CX7" s="644"/>
      <c r="CY7" s="645"/>
      <c r="CZ7" s="703">
        <v>14.1</v>
      </c>
      <c r="DA7" s="703"/>
      <c r="DB7" s="703"/>
      <c r="DC7" s="703"/>
      <c r="DD7" s="649">
        <v>66273</v>
      </c>
      <c r="DE7" s="644"/>
      <c r="DF7" s="644"/>
      <c r="DG7" s="644"/>
      <c r="DH7" s="644"/>
      <c r="DI7" s="644"/>
      <c r="DJ7" s="644"/>
      <c r="DK7" s="644"/>
      <c r="DL7" s="644"/>
      <c r="DM7" s="644"/>
      <c r="DN7" s="644"/>
      <c r="DO7" s="644"/>
      <c r="DP7" s="645"/>
      <c r="DQ7" s="649">
        <v>725570</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1282</v>
      </c>
      <c r="S8" s="644"/>
      <c r="T8" s="644"/>
      <c r="U8" s="644"/>
      <c r="V8" s="644"/>
      <c r="W8" s="644"/>
      <c r="X8" s="644"/>
      <c r="Y8" s="645"/>
      <c r="Z8" s="703">
        <v>0</v>
      </c>
      <c r="AA8" s="703"/>
      <c r="AB8" s="703"/>
      <c r="AC8" s="703"/>
      <c r="AD8" s="704">
        <v>1282</v>
      </c>
      <c r="AE8" s="704"/>
      <c r="AF8" s="704"/>
      <c r="AG8" s="704"/>
      <c r="AH8" s="704"/>
      <c r="AI8" s="704"/>
      <c r="AJ8" s="704"/>
      <c r="AK8" s="704"/>
      <c r="AL8" s="646">
        <v>0</v>
      </c>
      <c r="AM8" s="647"/>
      <c r="AN8" s="647"/>
      <c r="AO8" s="705"/>
      <c r="AP8" s="638" t="s">
        <v>232</v>
      </c>
      <c r="AQ8" s="639"/>
      <c r="AR8" s="639"/>
      <c r="AS8" s="639"/>
      <c r="AT8" s="639"/>
      <c r="AU8" s="639"/>
      <c r="AV8" s="639"/>
      <c r="AW8" s="639"/>
      <c r="AX8" s="639"/>
      <c r="AY8" s="639"/>
      <c r="AZ8" s="639"/>
      <c r="BA8" s="639"/>
      <c r="BB8" s="639"/>
      <c r="BC8" s="639"/>
      <c r="BD8" s="639"/>
      <c r="BE8" s="639"/>
      <c r="BF8" s="640"/>
      <c r="BG8" s="641">
        <v>11257</v>
      </c>
      <c r="BH8" s="644"/>
      <c r="BI8" s="644"/>
      <c r="BJ8" s="644"/>
      <c r="BK8" s="644"/>
      <c r="BL8" s="644"/>
      <c r="BM8" s="644"/>
      <c r="BN8" s="645"/>
      <c r="BO8" s="703">
        <v>2</v>
      </c>
      <c r="BP8" s="703"/>
      <c r="BQ8" s="703"/>
      <c r="BR8" s="703"/>
      <c r="BS8" s="649" t="s">
        <v>121</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1288991</v>
      </c>
      <c r="CS8" s="644"/>
      <c r="CT8" s="644"/>
      <c r="CU8" s="644"/>
      <c r="CV8" s="644"/>
      <c r="CW8" s="644"/>
      <c r="CX8" s="644"/>
      <c r="CY8" s="645"/>
      <c r="CZ8" s="703">
        <v>19.7</v>
      </c>
      <c r="DA8" s="703"/>
      <c r="DB8" s="703"/>
      <c r="DC8" s="703"/>
      <c r="DD8" s="649">
        <v>15042</v>
      </c>
      <c r="DE8" s="644"/>
      <c r="DF8" s="644"/>
      <c r="DG8" s="644"/>
      <c r="DH8" s="644"/>
      <c r="DI8" s="644"/>
      <c r="DJ8" s="644"/>
      <c r="DK8" s="644"/>
      <c r="DL8" s="644"/>
      <c r="DM8" s="644"/>
      <c r="DN8" s="644"/>
      <c r="DO8" s="644"/>
      <c r="DP8" s="645"/>
      <c r="DQ8" s="649">
        <v>891425</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1199</v>
      </c>
      <c r="S9" s="644"/>
      <c r="T9" s="644"/>
      <c r="U9" s="644"/>
      <c r="V9" s="644"/>
      <c r="W9" s="644"/>
      <c r="X9" s="644"/>
      <c r="Y9" s="645"/>
      <c r="Z9" s="703">
        <v>0</v>
      </c>
      <c r="AA9" s="703"/>
      <c r="AB9" s="703"/>
      <c r="AC9" s="703"/>
      <c r="AD9" s="704">
        <v>1199</v>
      </c>
      <c r="AE9" s="704"/>
      <c r="AF9" s="704"/>
      <c r="AG9" s="704"/>
      <c r="AH9" s="704"/>
      <c r="AI9" s="704"/>
      <c r="AJ9" s="704"/>
      <c r="AK9" s="704"/>
      <c r="AL9" s="646">
        <v>0</v>
      </c>
      <c r="AM9" s="647"/>
      <c r="AN9" s="647"/>
      <c r="AO9" s="705"/>
      <c r="AP9" s="638" t="s">
        <v>235</v>
      </c>
      <c r="AQ9" s="639"/>
      <c r="AR9" s="639"/>
      <c r="AS9" s="639"/>
      <c r="AT9" s="639"/>
      <c r="AU9" s="639"/>
      <c r="AV9" s="639"/>
      <c r="AW9" s="639"/>
      <c r="AX9" s="639"/>
      <c r="AY9" s="639"/>
      <c r="AZ9" s="639"/>
      <c r="BA9" s="639"/>
      <c r="BB9" s="639"/>
      <c r="BC9" s="639"/>
      <c r="BD9" s="639"/>
      <c r="BE9" s="639"/>
      <c r="BF9" s="640"/>
      <c r="BG9" s="641">
        <v>181697</v>
      </c>
      <c r="BH9" s="644"/>
      <c r="BI9" s="644"/>
      <c r="BJ9" s="644"/>
      <c r="BK9" s="644"/>
      <c r="BL9" s="644"/>
      <c r="BM9" s="644"/>
      <c r="BN9" s="645"/>
      <c r="BO9" s="703">
        <v>31.8</v>
      </c>
      <c r="BP9" s="703"/>
      <c r="BQ9" s="703"/>
      <c r="BR9" s="703"/>
      <c r="BS9" s="649" t="s">
        <v>121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342098</v>
      </c>
      <c r="CS9" s="644"/>
      <c r="CT9" s="644"/>
      <c r="CU9" s="644"/>
      <c r="CV9" s="644"/>
      <c r="CW9" s="644"/>
      <c r="CX9" s="644"/>
      <c r="CY9" s="645"/>
      <c r="CZ9" s="703">
        <v>5.2</v>
      </c>
      <c r="DA9" s="703"/>
      <c r="DB9" s="703"/>
      <c r="DC9" s="703"/>
      <c r="DD9" s="649" t="s">
        <v>121</v>
      </c>
      <c r="DE9" s="644"/>
      <c r="DF9" s="644"/>
      <c r="DG9" s="644"/>
      <c r="DH9" s="644"/>
      <c r="DI9" s="644"/>
      <c r="DJ9" s="644"/>
      <c r="DK9" s="644"/>
      <c r="DL9" s="644"/>
      <c r="DM9" s="644"/>
      <c r="DN9" s="644"/>
      <c r="DO9" s="644"/>
      <c r="DP9" s="645"/>
      <c r="DQ9" s="649">
        <v>279233</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238</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121</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10901</v>
      </c>
      <c r="BH10" s="644"/>
      <c r="BI10" s="644"/>
      <c r="BJ10" s="644"/>
      <c r="BK10" s="644"/>
      <c r="BL10" s="644"/>
      <c r="BM10" s="644"/>
      <c r="BN10" s="645"/>
      <c r="BO10" s="703">
        <v>1.9</v>
      </c>
      <c r="BP10" s="703"/>
      <c r="BQ10" s="703"/>
      <c r="BR10" s="703"/>
      <c r="BS10" s="649" t="s">
        <v>121</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11184</v>
      </c>
      <c r="CS10" s="644"/>
      <c r="CT10" s="644"/>
      <c r="CU10" s="644"/>
      <c r="CV10" s="644"/>
      <c r="CW10" s="644"/>
      <c r="CX10" s="644"/>
      <c r="CY10" s="645"/>
      <c r="CZ10" s="703">
        <v>0.2</v>
      </c>
      <c r="DA10" s="703"/>
      <c r="DB10" s="703"/>
      <c r="DC10" s="703"/>
      <c r="DD10" s="649" t="s">
        <v>121</v>
      </c>
      <c r="DE10" s="644"/>
      <c r="DF10" s="644"/>
      <c r="DG10" s="644"/>
      <c r="DH10" s="644"/>
      <c r="DI10" s="644"/>
      <c r="DJ10" s="644"/>
      <c r="DK10" s="644"/>
      <c r="DL10" s="644"/>
      <c r="DM10" s="644"/>
      <c r="DN10" s="644"/>
      <c r="DO10" s="644"/>
      <c r="DP10" s="645"/>
      <c r="DQ10" s="649">
        <v>53</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21749</v>
      </c>
      <c r="BH11" s="644"/>
      <c r="BI11" s="644"/>
      <c r="BJ11" s="644"/>
      <c r="BK11" s="644"/>
      <c r="BL11" s="644"/>
      <c r="BM11" s="644"/>
      <c r="BN11" s="645"/>
      <c r="BO11" s="703">
        <v>3.8</v>
      </c>
      <c r="BP11" s="703"/>
      <c r="BQ11" s="703"/>
      <c r="BR11" s="703"/>
      <c r="BS11" s="649" t="s">
        <v>121</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1197324</v>
      </c>
      <c r="CS11" s="644"/>
      <c r="CT11" s="644"/>
      <c r="CU11" s="644"/>
      <c r="CV11" s="644"/>
      <c r="CW11" s="644"/>
      <c r="CX11" s="644"/>
      <c r="CY11" s="645"/>
      <c r="CZ11" s="703">
        <v>18.3</v>
      </c>
      <c r="DA11" s="703"/>
      <c r="DB11" s="703"/>
      <c r="DC11" s="703"/>
      <c r="DD11" s="649">
        <v>642927</v>
      </c>
      <c r="DE11" s="644"/>
      <c r="DF11" s="644"/>
      <c r="DG11" s="644"/>
      <c r="DH11" s="644"/>
      <c r="DI11" s="644"/>
      <c r="DJ11" s="644"/>
      <c r="DK11" s="644"/>
      <c r="DL11" s="644"/>
      <c r="DM11" s="644"/>
      <c r="DN11" s="644"/>
      <c r="DO11" s="644"/>
      <c r="DP11" s="645"/>
      <c r="DQ11" s="649">
        <v>365701</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126665</v>
      </c>
      <c r="S12" s="644"/>
      <c r="T12" s="644"/>
      <c r="U12" s="644"/>
      <c r="V12" s="644"/>
      <c r="W12" s="644"/>
      <c r="X12" s="644"/>
      <c r="Y12" s="645"/>
      <c r="Z12" s="703">
        <v>1.9</v>
      </c>
      <c r="AA12" s="703"/>
      <c r="AB12" s="703"/>
      <c r="AC12" s="703"/>
      <c r="AD12" s="704">
        <v>126665</v>
      </c>
      <c r="AE12" s="704"/>
      <c r="AF12" s="704"/>
      <c r="AG12" s="704"/>
      <c r="AH12" s="704"/>
      <c r="AI12" s="704"/>
      <c r="AJ12" s="704"/>
      <c r="AK12" s="704"/>
      <c r="AL12" s="646">
        <v>3.2</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257690</v>
      </c>
      <c r="BH12" s="644"/>
      <c r="BI12" s="644"/>
      <c r="BJ12" s="644"/>
      <c r="BK12" s="644"/>
      <c r="BL12" s="644"/>
      <c r="BM12" s="644"/>
      <c r="BN12" s="645"/>
      <c r="BO12" s="703">
        <v>45.1</v>
      </c>
      <c r="BP12" s="703"/>
      <c r="BQ12" s="703"/>
      <c r="BR12" s="703"/>
      <c r="BS12" s="649" t="s">
        <v>121</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352689</v>
      </c>
      <c r="CS12" s="644"/>
      <c r="CT12" s="644"/>
      <c r="CU12" s="644"/>
      <c r="CV12" s="644"/>
      <c r="CW12" s="644"/>
      <c r="CX12" s="644"/>
      <c r="CY12" s="645"/>
      <c r="CZ12" s="703">
        <v>5.4</v>
      </c>
      <c r="DA12" s="703"/>
      <c r="DB12" s="703"/>
      <c r="DC12" s="703"/>
      <c r="DD12" s="649">
        <v>86187</v>
      </c>
      <c r="DE12" s="644"/>
      <c r="DF12" s="644"/>
      <c r="DG12" s="644"/>
      <c r="DH12" s="644"/>
      <c r="DI12" s="644"/>
      <c r="DJ12" s="644"/>
      <c r="DK12" s="644"/>
      <c r="DL12" s="644"/>
      <c r="DM12" s="644"/>
      <c r="DN12" s="644"/>
      <c r="DO12" s="644"/>
      <c r="DP12" s="645"/>
      <c r="DQ12" s="649">
        <v>170267</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4929</v>
      </c>
      <c r="S13" s="644"/>
      <c r="T13" s="644"/>
      <c r="U13" s="644"/>
      <c r="V13" s="644"/>
      <c r="W13" s="644"/>
      <c r="X13" s="644"/>
      <c r="Y13" s="645"/>
      <c r="Z13" s="703">
        <v>0.1</v>
      </c>
      <c r="AA13" s="703"/>
      <c r="AB13" s="703"/>
      <c r="AC13" s="703"/>
      <c r="AD13" s="704">
        <v>4929</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252147</v>
      </c>
      <c r="BH13" s="644"/>
      <c r="BI13" s="644"/>
      <c r="BJ13" s="644"/>
      <c r="BK13" s="644"/>
      <c r="BL13" s="644"/>
      <c r="BM13" s="644"/>
      <c r="BN13" s="645"/>
      <c r="BO13" s="703">
        <v>44.1</v>
      </c>
      <c r="BP13" s="703"/>
      <c r="BQ13" s="703"/>
      <c r="BR13" s="703"/>
      <c r="BS13" s="649" t="s">
        <v>121</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603278</v>
      </c>
      <c r="CS13" s="644"/>
      <c r="CT13" s="644"/>
      <c r="CU13" s="644"/>
      <c r="CV13" s="644"/>
      <c r="CW13" s="644"/>
      <c r="CX13" s="644"/>
      <c r="CY13" s="645"/>
      <c r="CZ13" s="703">
        <v>9.1999999999999993</v>
      </c>
      <c r="DA13" s="703"/>
      <c r="DB13" s="703"/>
      <c r="DC13" s="703"/>
      <c r="DD13" s="649">
        <v>201233</v>
      </c>
      <c r="DE13" s="644"/>
      <c r="DF13" s="644"/>
      <c r="DG13" s="644"/>
      <c r="DH13" s="644"/>
      <c r="DI13" s="644"/>
      <c r="DJ13" s="644"/>
      <c r="DK13" s="644"/>
      <c r="DL13" s="644"/>
      <c r="DM13" s="644"/>
      <c r="DN13" s="644"/>
      <c r="DO13" s="644"/>
      <c r="DP13" s="645"/>
      <c r="DQ13" s="649">
        <v>440523</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238</v>
      </c>
      <c r="AA14" s="703"/>
      <c r="AB14" s="703"/>
      <c r="AC14" s="703"/>
      <c r="AD14" s="704" t="s">
        <v>121</v>
      </c>
      <c r="AE14" s="704"/>
      <c r="AF14" s="704"/>
      <c r="AG14" s="704"/>
      <c r="AH14" s="704"/>
      <c r="AI14" s="704"/>
      <c r="AJ14" s="704"/>
      <c r="AK14" s="704"/>
      <c r="AL14" s="646" t="s">
        <v>238</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23256</v>
      </c>
      <c r="BH14" s="644"/>
      <c r="BI14" s="644"/>
      <c r="BJ14" s="644"/>
      <c r="BK14" s="644"/>
      <c r="BL14" s="644"/>
      <c r="BM14" s="644"/>
      <c r="BN14" s="645"/>
      <c r="BO14" s="703">
        <v>4.0999999999999996</v>
      </c>
      <c r="BP14" s="703"/>
      <c r="BQ14" s="703"/>
      <c r="BR14" s="703"/>
      <c r="BS14" s="649" t="s">
        <v>121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272685</v>
      </c>
      <c r="CS14" s="644"/>
      <c r="CT14" s="644"/>
      <c r="CU14" s="644"/>
      <c r="CV14" s="644"/>
      <c r="CW14" s="644"/>
      <c r="CX14" s="644"/>
      <c r="CY14" s="645"/>
      <c r="CZ14" s="703">
        <v>4.2</v>
      </c>
      <c r="DA14" s="703"/>
      <c r="DB14" s="703"/>
      <c r="DC14" s="703"/>
      <c r="DD14" s="649">
        <v>8845</v>
      </c>
      <c r="DE14" s="644"/>
      <c r="DF14" s="644"/>
      <c r="DG14" s="644"/>
      <c r="DH14" s="644"/>
      <c r="DI14" s="644"/>
      <c r="DJ14" s="644"/>
      <c r="DK14" s="644"/>
      <c r="DL14" s="644"/>
      <c r="DM14" s="644"/>
      <c r="DN14" s="644"/>
      <c r="DO14" s="644"/>
      <c r="DP14" s="645"/>
      <c r="DQ14" s="649">
        <v>257257</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9599</v>
      </c>
      <c r="S15" s="644"/>
      <c r="T15" s="644"/>
      <c r="U15" s="644"/>
      <c r="V15" s="644"/>
      <c r="W15" s="644"/>
      <c r="X15" s="644"/>
      <c r="Y15" s="645"/>
      <c r="Z15" s="703">
        <v>0.1</v>
      </c>
      <c r="AA15" s="703"/>
      <c r="AB15" s="703"/>
      <c r="AC15" s="703"/>
      <c r="AD15" s="704">
        <v>9599</v>
      </c>
      <c r="AE15" s="704"/>
      <c r="AF15" s="704"/>
      <c r="AG15" s="704"/>
      <c r="AH15" s="704"/>
      <c r="AI15" s="704"/>
      <c r="AJ15" s="704"/>
      <c r="AK15" s="704"/>
      <c r="AL15" s="646">
        <v>0.2</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48080</v>
      </c>
      <c r="BH15" s="644"/>
      <c r="BI15" s="644"/>
      <c r="BJ15" s="644"/>
      <c r="BK15" s="644"/>
      <c r="BL15" s="644"/>
      <c r="BM15" s="644"/>
      <c r="BN15" s="645"/>
      <c r="BO15" s="703">
        <v>8.4</v>
      </c>
      <c r="BP15" s="703"/>
      <c r="BQ15" s="703"/>
      <c r="BR15" s="703"/>
      <c r="BS15" s="649" t="s">
        <v>121</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556550</v>
      </c>
      <c r="CS15" s="644"/>
      <c r="CT15" s="644"/>
      <c r="CU15" s="644"/>
      <c r="CV15" s="644"/>
      <c r="CW15" s="644"/>
      <c r="CX15" s="644"/>
      <c r="CY15" s="645"/>
      <c r="CZ15" s="703">
        <v>8.5</v>
      </c>
      <c r="DA15" s="703"/>
      <c r="DB15" s="703"/>
      <c r="DC15" s="703"/>
      <c r="DD15" s="649">
        <v>23934</v>
      </c>
      <c r="DE15" s="644"/>
      <c r="DF15" s="644"/>
      <c r="DG15" s="644"/>
      <c r="DH15" s="644"/>
      <c r="DI15" s="644"/>
      <c r="DJ15" s="644"/>
      <c r="DK15" s="644"/>
      <c r="DL15" s="644"/>
      <c r="DM15" s="644"/>
      <c r="DN15" s="644"/>
      <c r="DO15" s="644"/>
      <c r="DP15" s="645"/>
      <c r="DQ15" s="649">
        <v>496310</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130</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238</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238</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11263</v>
      </c>
      <c r="CS16" s="644"/>
      <c r="CT16" s="644"/>
      <c r="CU16" s="644"/>
      <c r="CV16" s="644"/>
      <c r="CW16" s="644"/>
      <c r="CX16" s="644"/>
      <c r="CY16" s="645"/>
      <c r="CZ16" s="703">
        <v>0.2</v>
      </c>
      <c r="DA16" s="703"/>
      <c r="DB16" s="703"/>
      <c r="DC16" s="703"/>
      <c r="DD16" s="649" t="s">
        <v>121</v>
      </c>
      <c r="DE16" s="644"/>
      <c r="DF16" s="644"/>
      <c r="DG16" s="644"/>
      <c r="DH16" s="644"/>
      <c r="DI16" s="644"/>
      <c r="DJ16" s="644"/>
      <c r="DK16" s="644"/>
      <c r="DL16" s="644"/>
      <c r="DM16" s="644"/>
      <c r="DN16" s="644"/>
      <c r="DO16" s="644"/>
      <c r="DP16" s="645"/>
      <c r="DQ16" s="649">
        <v>4470</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1304</v>
      </c>
      <c r="S17" s="644"/>
      <c r="T17" s="644"/>
      <c r="U17" s="644"/>
      <c r="V17" s="644"/>
      <c r="W17" s="644"/>
      <c r="X17" s="644"/>
      <c r="Y17" s="645"/>
      <c r="Z17" s="703">
        <v>0</v>
      </c>
      <c r="AA17" s="703"/>
      <c r="AB17" s="703"/>
      <c r="AC17" s="703"/>
      <c r="AD17" s="704">
        <v>1304</v>
      </c>
      <c r="AE17" s="704"/>
      <c r="AF17" s="704"/>
      <c r="AG17" s="704"/>
      <c r="AH17" s="704"/>
      <c r="AI17" s="704"/>
      <c r="AJ17" s="704"/>
      <c r="AK17" s="704"/>
      <c r="AL17" s="646">
        <v>0</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238</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900350</v>
      </c>
      <c r="CS17" s="644"/>
      <c r="CT17" s="644"/>
      <c r="CU17" s="644"/>
      <c r="CV17" s="644"/>
      <c r="CW17" s="644"/>
      <c r="CX17" s="644"/>
      <c r="CY17" s="645"/>
      <c r="CZ17" s="703">
        <v>13.8</v>
      </c>
      <c r="DA17" s="703"/>
      <c r="DB17" s="703"/>
      <c r="DC17" s="703"/>
      <c r="DD17" s="649" t="s">
        <v>121</v>
      </c>
      <c r="DE17" s="644"/>
      <c r="DF17" s="644"/>
      <c r="DG17" s="644"/>
      <c r="DH17" s="644"/>
      <c r="DI17" s="644"/>
      <c r="DJ17" s="644"/>
      <c r="DK17" s="644"/>
      <c r="DL17" s="644"/>
      <c r="DM17" s="644"/>
      <c r="DN17" s="644"/>
      <c r="DO17" s="644"/>
      <c r="DP17" s="645"/>
      <c r="DQ17" s="649">
        <v>887019</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3412476</v>
      </c>
      <c r="S18" s="644"/>
      <c r="T18" s="644"/>
      <c r="U18" s="644"/>
      <c r="V18" s="644"/>
      <c r="W18" s="644"/>
      <c r="X18" s="644"/>
      <c r="Y18" s="645"/>
      <c r="Z18" s="703">
        <v>50.1</v>
      </c>
      <c r="AA18" s="703"/>
      <c r="AB18" s="703"/>
      <c r="AC18" s="703"/>
      <c r="AD18" s="704">
        <v>3213798</v>
      </c>
      <c r="AE18" s="704"/>
      <c r="AF18" s="704"/>
      <c r="AG18" s="704"/>
      <c r="AH18" s="704"/>
      <c r="AI18" s="704"/>
      <c r="AJ18" s="704"/>
      <c r="AK18" s="704"/>
      <c r="AL18" s="646">
        <v>80.7</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238</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3213798</v>
      </c>
      <c r="S19" s="644"/>
      <c r="T19" s="644"/>
      <c r="U19" s="644"/>
      <c r="V19" s="644"/>
      <c r="W19" s="644"/>
      <c r="X19" s="644"/>
      <c r="Y19" s="645"/>
      <c r="Z19" s="703">
        <v>47.2</v>
      </c>
      <c r="AA19" s="703"/>
      <c r="AB19" s="703"/>
      <c r="AC19" s="703"/>
      <c r="AD19" s="704">
        <v>3213798</v>
      </c>
      <c r="AE19" s="704"/>
      <c r="AF19" s="704"/>
      <c r="AG19" s="704"/>
      <c r="AH19" s="704"/>
      <c r="AI19" s="704"/>
      <c r="AJ19" s="704"/>
      <c r="AK19" s="704"/>
      <c r="AL19" s="646">
        <v>80.7</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16794</v>
      </c>
      <c r="BH19" s="644"/>
      <c r="BI19" s="644"/>
      <c r="BJ19" s="644"/>
      <c r="BK19" s="644"/>
      <c r="BL19" s="644"/>
      <c r="BM19" s="644"/>
      <c r="BN19" s="645"/>
      <c r="BO19" s="703">
        <v>2.9</v>
      </c>
      <c r="BP19" s="703"/>
      <c r="BQ19" s="703"/>
      <c r="BR19" s="703"/>
      <c r="BS19" s="649" t="s">
        <v>130</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130</v>
      </c>
      <c r="DA19" s="703"/>
      <c r="DB19" s="703"/>
      <c r="DC19" s="703"/>
      <c r="DD19" s="649" t="s">
        <v>121</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198144</v>
      </c>
      <c r="S20" s="644"/>
      <c r="T20" s="644"/>
      <c r="U20" s="644"/>
      <c r="V20" s="644"/>
      <c r="W20" s="644"/>
      <c r="X20" s="644"/>
      <c r="Y20" s="645"/>
      <c r="Z20" s="703">
        <v>2.9</v>
      </c>
      <c r="AA20" s="703"/>
      <c r="AB20" s="703"/>
      <c r="AC20" s="703"/>
      <c r="AD20" s="704" t="s">
        <v>238</v>
      </c>
      <c r="AE20" s="704"/>
      <c r="AF20" s="704"/>
      <c r="AG20" s="704"/>
      <c r="AH20" s="704"/>
      <c r="AI20" s="704"/>
      <c r="AJ20" s="704"/>
      <c r="AK20" s="704"/>
      <c r="AL20" s="646" t="s">
        <v>238</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16794</v>
      </c>
      <c r="BH20" s="644"/>
      <c r="BI20" s="644"/>
      <c r="BJ20" s="644"/>
      <c r="BK20" s="644"/>
      <c r="BL20" s="644"/>
      <c r="BM20" s="644"/>
      <c r="BN20" s="645"/>
      <c r="BO20" s="703">
        <v>2.9</v>
      </c>
      <c r="BP20" s="703"/>
      <c r="BQ20" s="703"/>
      <c r="BR20" s="703"/>
      <c r="BS20" s="649" t="s">
        <v>121</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6535264</v>
      </c>
      <c r="CS20" s="644"/>
      <c r="CT20" s="644"/>
      <c r="CU20" s="644"/>
      <c r="CV20" s="644"/>
      <c r="CW20" s="644"/>
      <c r="CX20" s="644"/>
      <c r="CY20" s="645"/>
      <c r="CZ20" s="703">
        <v>100</v>
      </c>
      <c r="DA20" s="703"/>
      <c r="DB20" s="703"/>
      <c r="DC20" s="703"/>
      <c r="DD20" s="649">
        <v>1044441</v>
      </c>
      <c r="DE20" s="644"/>
      <c r="DF20" s="644"/>
      <c r="DG20" s="644"/>
      <c r="DH20" s="644"/>
      <c r="DI20" s="644"/>
      <c r="DJ20" s="644"/>
      <c r="DK20" s="644"/>
      <c r="DL20" s="644"/>
      <c r="DM20" s="644"/>
      <c r="DN20" s="644"/>
      <c r="DO20" s="644"/>
      <c r="DP20" s="645"/>
      <c r="DQ20" s="649">
        <v>4596420</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534</v>
      </c>
      <c r="S21" s="644"/>
      <c r="T21" s="644"/>
      <c r="U21" s="644"/>
      <c r="V21" s="644"/>
      <c r="W21" s="644"/>
      <c r="X21" s="644"/>
      <c r="Y21" s="645"/>
      <c r="Z21" s="703">
        <v>0</v>
      </c>
      <c r="AA21" s="703"/>
      <c r="AB21" s="703"/>
      <c r="AC21" s="703"/>
      <c r="AD21" s="704" t="s">
        <v>121</v>
      </c>
      <c r="AE21" s="704"/>
      <c r="AF21" s="704"/>
      <c r="AG21" s="704"/>
      <c r="AH21" s="704"/>
      <c r="AI21" s="704"/>
      <c r="AJ21" s="704"/>
      <c r="AK21" s="704"/>
      <c r="AL21" s="646" t="s">
        <v>121</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16794</v>
      </c>
      <c r="BH21" s="644"/>
      <c r="BI21" s="644"/>
      <c r="BJ21" s="644"/>
      <c r="BK21" s="644"/>
      <c r="BL21" s="644"/>
      <c r="BM21" s="644"/>
      <c r="BN21" s="645"/>
      <c r="BO21" s="703">
        <v>2.9</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4178358</v>
      </c>
      <c r="S22" s="644"/>
      <c r="T22" s="644"/>
      <c r="U22" s="644"/>
      <c r="V22" s="644"/>
      <c r="W22" s="644"/>
      <c r="X22" s="644"/>
      <c r="Y22" s="645"/>
      <c r="Z22" s="703">
        <v>61.4</v>
      </c>
      <c r="AA22" s="703"/>
      <c r="AB22" s="703"/>
      <c r="AC22" s="703"/>
      <c r="AD22" s="704">
        <v>3979680</v>
      </c>
      <c r="AE22" s="704"/>
      <c r="AF22" s="704"/>
      <c r="AG22" s="704"/>
      <c r="AH22" s="704"/>
      <c r="AI22" s="704"/>
      <c r="AJ22" s="704"/>
      <c r="AK22" s="704"/>
      <c r="AL22" s="646">
        <v>99.9</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238</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686</v>
      </c>
      <c r="S23" s="644"/>
      <c r="T23" s="644"/>
      <c r="U23" s="644"/>
      <c r="V23" s="644"/>
      <c r="W23" s="644"/>
      <c r="X23" s="644"/>
      <c r="Y23" s="645"/>
      <c r="Z23" s="703">
        <v>0</v>
      </c>
      <c r="AA23" s="703"/>
      <c r="AB23" s="703"/>
      <c r="AC23" s="703"/>
      <c r="AD23" s="704">
        <v>686</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238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7122</v>
      </c>
      <c r="S24" s="644"/>
      <c r="T24" s="644"/>
      <c r="U24" s="644"/>
      <c r="V24" s="644"/>
      <c r="W24" s="644"/>
      <c r="X24" s="644"/>
      <c r="Y24" s="645"/>
      <c r="Z24" s="703">
        <v>0.1</v>
      </c>
      <c r="AA24" s="703"/>
      <c r="AB24" s="703"/>
      <c r="AC24" s="703"/>
      <c r="AD24" s="704">
        <v>1</v>
      </c>
      <c r="AE24" s="704"/>
      <c r="AF24" s="704"/>
      <c r="AG24" s="704"/>
      <c r="AH24" s="704"/>
      <c r="AI24" s="704"/>
      <c r="AJ24" s="704"/>
      <c r="AK24" s="704"/>
      <c r="AL24" s="646">
        <v>0</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130</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2297594</v>
      </c>
      <c r="CS24" s="707"/>
      <c r="CT24" s="707"/>
      <c r="CU24" s="707"/>
      <c r="CV24" s="707"/>
      <c r="CW24" s="707"/>
      <c r="CX24" s="707"/>
      <c r="CY24" s="753"/>
      <c r="CZ24" s="754">
        <v>35.200000000000003</v>
      </c>
      <c r="DA24" s="723"/>
      <c r="DB24" s="723"/>
      <c r="DC24" s="757"/>
      <c r="DD24" s="752">
        <v>1928045</v>
      </c>
      <c r="DE24" s="707"/>
      <c r="DF24" s="707"/>
      <c r="DG24" s="707"/>
      <c r="DH24" s="707"/>
      <c r="DI24" s="707"/>
      <c r="DJ24" s="707"/>
      <c r="DK24" s="753"/>
      <c r="DL24" s="752">
        <v>1917425</v>
      </c>
      <c r="DM24" s="707"/>
      <c r="DN24" s="707"/>
      <c r="DO24" s="707"/>
      <c r="DP24" s="707"/>
      <c r="DQ24" s="707"/>
      <c r="DR24" s="707"/>
      <c r="DS24" s="707"/>
      <c r="DT24" s="707"/>
      <c r="DU24" s="707"/>
      <c r="DV24" s="753"/>
      <c r="DW24" s="754">
        <v>46.3</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90210</v>
      </c>
      <c r="S25" s="644"/>
      <c r="T25" s="644"/>
      <c r="U25" s="644"/>
      <c r="V25" s="644"/>
      <c r="W25" s="644"/>
      <c r="X25" s="644"/>
      <c r="Y25" s="645"/>
      <c r="Z25" s="703">
        <v>1.3</v>
      </c>
      <c r="AA25" s="703"/>
      <c r="AB25" s="703"/>
      <c r="AC25" s="703"/>
      <c r="AD25" s="704">
        <v>1394</v>
      </c>
      <c r="AE25" s="704"/>
      <c r="AF25" s="704"/>
      <c r="AG25" s="704"/>
      <c r="AH25" s="704"/>
      <c r="AI25" s="704"/>
      <c r="AJ25" s="704"/>
      <c r="AK25" s="704"/>
      <c r="AL25" s="646">
        <v>0</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872824</v>
      </c>
      <c r="CS25" s="642"/>
      <c r="CT25" s="642"/>
      <c r="CU25" s="642"/>
      <c r="CV25" s="642"/>
      <c r="CW25" s="642"/>
      <c r="CX25" s="642"/>
      <c r="CY25" s="643"/>
      <c r="CZ25" s="646">
        <v>13.4</v>
      </c>
      <c r="DA25" s="675"/>
      <c r="DB25" s="675"/>
      <c r="DC25" s="676"/>
      <c r="DD25" s="649">
        <v>811455</v>
      </c>
      <c r="DE25" s="642"/>
      <c r="DF25" s="642"/>
      <c r="DG25" s="642"/>
      <c r="DH25" s="642"/>
      <c r="DI25" s="642"/>
      <c r="DJ25" s="642"/>
      <c r="DK25" s="643"/>
      <c r="DL25" s="649">
        <v>804175</v>
      </c>
      <c r="DM25" s="642"/>
      <c r="DN25" s="642"/>
      <c r="DO25" s="642"/>
      <c r="DP25" s="642"/>
      <c r="DQ25" s="642"/>
      <c r="DR25" s="642"/>
      <c r="DS25" s="642"/>
      <c r="DT25" s="642"/>
      <c r="DU25" s="642"/>
      <c r="DV25" s="643"/>
      <c r="DW25" s="646">
        <v>19.399999999999999</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14482</v>
      </c>
      <c r="S26" s="644"/>
      <c r="T26" s="644"/>
      <c r="U26" s="644"/>
      <c r="V26" s="644"/>
      <c r="W26" s="644"/>
      <c r="X26" s="644"/>
      <c r="Y26" s="645"/>
      <c r="Z26" s="703">
        <v>0.2</v>
      </c>
      <c r="AA26" s="703"/>
      <c r="AB26" s="703"/>
      <c r="AC26" s="703"/>
      <c r="AD26" s="704" t="s">
        <v>238</v>
      </c>
      <c r="AE26" s="704"/>
      <c r="AF26" s="704"/>
      <c r="AG26" s="704"/>
      <c r="AH26" s="704"/>
      <c r="AI26" s="704"/>
      <c r="AJ26" s="704"/>
      <c r="AK26" s="704"/>
      <c r="AL26" s="646" t="s">
        <v>121</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557451</v>
      </c>
      <c r="CS26" s="644"/>
      <c r="CT26" s="644"/>
      <c r="CU26" s="644"/>
      <c r="CV26" s="644"/>
      <c r="CW26" s="644"/>
      <c r="CX26" s="644"/>
      <c r="CY26" s="645"/>
      <c r="CZ26" s="646">
        <v>8.5</v>
      </c>
      <c r="DA26" s="675"/>
      <c r="DB26" s="675"/>
      <c r="DC26" s="676"/>
      <c r="DD26" s="649">
        <v>519711</v>
      </c>
      <c r="DE26" s="644"/>
      <c r="DF26" s="644"/>
      <c r="DG26" s="644"/>
      <c r="DH26" s="644"/>
      <c r="DI26" s="644"/>
      <c r="DJ26" s="644"/>
      <c r="DK26" s="645"/>
      <c r="DL26" s="649" t="s">
        <v>121</v>
      </c>
      <c r="DM26" s="644"/>
      <c r="DN26" s="644"/>
      <c r="DO26" s="644"/>
      <c r="DP26" s="644"/>
      <c r="DQ26" s="644"/>
      <c r="DR26" s="644"/>
      <c r="DS26" s="644"/>
      <c r="DT26" s="644"/>
      <c r="DU26" s="644"/>
      <c r="DV26" s="645"/>
      <c r="DW26" s="646" t="s">
        <v>238</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351042</v>
      </c>
      <c r="S27" s="644"/>
      <c r="T27" s="644"/>
      <c r="U27" s="644"/>
      <c r="V27" s="644"/>
      <c r="W27" s="644"/>
      <c r="X27" s="644"/>
      <c r="Y27" s="645"/>
      <c r="Z27" s="703">
        <v>5.2</v>
      </c>
      <c r="AA27" s="703"/>
      <c r="AB27" s="703"/>
      <c r="AC27" s="703"/>
      <c r="AD27" s="704" t="s">
        <v>238</v>
      </c>
      <c r="AE27" s="704"/>
      <c r="AF27" s="704"/>
      <c r="AG27" s="704"/>
      <c r="AH27" s="704"/>
      <c r="AI27" s="704"/>
      <c r="AJ27" s="704"/>
      <c r="AK27" s="704"/>
      <c r="AL27" s="646" t="s">
        <v>121</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571424</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524420</v>
      </c>
      <c r="CS27" s="642"/>
      <c r="CT27" s="642"/>
      <c r="CU27" s="642"/>
      <c r="CV27" s="642"/>
      <c r="CW27" s="642"/>
      <c r="CX27" s="642"/>
      <c r="CY27" s="643"/>
      <c r="CZ27" s="646">
        <v>8</v>
      </c>
      <c r="DA27" s="675"/>
      <c r="DB27" s="675"/>
      <c r="DC27" s="676"/>
      <c r="DD27" s="649">
        <v>229571</v>
      </c>
      <c r="DE27" s="642"/>
      <c r="DF27" s="642"/>
      <c r="DG27" s="642"/>
      <c r="DH27" s="642"/>
      <c r="DI27" s="642"/>
      <c r="DJ27" s="642"/>
      <c r="DK27" s="643"/>
      <c r="DL27" s="649">
        <v>226231</v>
      </c>
      <c r="DM27" s="642"/>
      <c r="DN27" s="642"/>
      <c r="DO27" s="642"/>
      <c r="DP27" s="642"/>
      <c r="DQ27" s="642"/>
      <c r="DR27" s="642"/>
      <c r="DS27" s="642"/>
      <c r="DT27" s="642"/>
      <c r="DU27" s="642"/>
      <c r="DV27" s="643"/>
      <c r="DW27" s="646">
        <v>5.5</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130</v>
      </c>
      <c r="S28" s="644"/>
      <c r="T28" s="644"/>
      <c r="U28" s="644"/>
      <c r="V28" s="644"/>
      <c r="W28" s="644"/>
      <c r="X28" s="644"/>
      <c r="Y28" s="645"/>
      <c r="Z28" s="703" t="s">
        <v>238</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900350</v>
      </c>
      <c r="CS28" s="644"/>
      <c r="CT28" s="644"/>
      <c r="CU28" s="644"/>
      <c r="CV28" s="644"/>
      <c r="CW28" s="644"/>
      <c r="CX28" s="644"/>
      <c r="CY28" s="645"/>
      <c r="CZ28" s="646">
        <v>13.8</v>
      </c>
      <c r="DA28" s="675"/>
      <c r="DB28" s="675"/>
      <c r="DC28" s="676"/>
      <c r="DD28" s="649">
        <v>887019</v>
      </c>
      <c r="DE28" s="644"/>
      <c r="DF28" s="644"/>
      <c r="DG28" s="644"/>
      <c r="DH28" s="644"/>
      <c r="DI28" s="644"/>
      <c r="DJ28" s="644"/>
      <c r="DK28" s="645"/>
      <c r="DL28" s="649">
        <v>887019</v>
      </c>
      <c r="DM28" s="644"/>
      <c r="DN28" s="644"/>
      <c r="DO28" s="644"/>
      <c r="DP28" s="644"/>
      <c r="DQ28" s="644"/>
      <c r="DR28" s="644"/>
      <c r="DS28" s="644"/>
      <c r="DT28" s="644"/>
      <c r="DU28" s="644"/>
      <c r="DV28" s="645"/>
      <c r="DW28" s="646">
        <v>21.4</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565138</v>
      </c>
      <c r="S29" s="644"/>
      <c r="T29" s="644"/>
      <c r="U29" s="644"/>
      <c r="V29" s="644"/>
      <c r="W29" s="644"/>
      <c r="X29" s="644"/>
      <c r="Y29" s="645"/>
      <c r="Z29" s="703">
        <v>8.3000000000000007</v>
      </c>
      <c r="AA29" s="703"/>
      <c r="AB29" s="703"/>
      <c r="AC29" s="703"/>
      <c r="AD29" s="704" t="s">
        <v>121</v>
      </c>
      <c r="AE29" s="704"/>
      <c r="AF29" s="704"/>
      <c r="AG29" s="704"/>
      <c r="AH29" s="704"/>
      <c r="AI29" s="704"/>
      <c r="AJ29" s="704"/>
      <c r="AK29" s="704"/>
      <c r="AL29" s="646" t="s">
        <v>238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900244</v>
      </c>
      <c r="CS29" s="642"/>
      <c r="CT29" s="642"/>
      <c r="CU29" s="642"/>
      <c r="CV29" s="642"/>
      <c r="CW29" s="642"/>
      <c r="CX29" s="642"/>
      <c r="CY29" s="643"/>
      <c r="CZ29" s="646">
        <v>13.8</v>
      </c>
      <c r="DA29" s="675"/>
      <c r="DB29" s="675"/>
      <c r="DC29" s="676"/>
      <c r="DD29" s="649">
        <v>886913</v>
      </c>
      <c r="DE29" s="642"/>
      <c r="DF29" s="642"/>
      <c r="DG29" s="642"/>
      <c r="DH29" s="642"/>
      <c r="DI29" s="642"/>
      <c r="DJ29" s="642"/>
      <c r="DK29" s="643"/>
      <c r="DL29" s="649">
        <v>886913</v>
      </c>
      <c r="DM29" s="642"/>
      <c r="DN29" s="642"/>
      <c r="DO29" s="642"/>
      <c r="DP29" s="642"/>
      <c r="DQ29" s="642"/>
      <c r="DR29" s="642"/>
      <c r="DS29" s="642"/>
      <c r="DT29" s="642"/>
      <c r="DU29" s="642"/>
      <c r="DV29" s="643"/>
      <c r="DW29" s="646">
        <v>21.4</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12287</v>
      </c>
      <c r="S30" s="644"/>
      <c r="T30" s="644"/>
      <c r="U30" s="644"/>
      <c r="V30" s="644"/>
      <c r="W30" s="644"/>
      <c r="X30" s="644"/>
      <c r="Y30" s="645"/>
      <c r="Z30" s="703">
        <v>0.2</v>
      </c>
      <c r="AA30" s="703"/>
      <c r="AB30" s="703"/>
      <c r="AC30" s="703"/>
      <c r="AD30" s="704" t="s">
        <v>121</v>
      </c>
      <c r="AE30" s="704"/>
      <c r="AF30" s="704"/>
      <c r="AG30" s="704"/>
      <c r="AH30" s="704"/>
      <c r="AI30" s="704"/>
      <c r="AJ30" s="704"/>
      <c r="AK30" s="704"/>
      <c r="AL30" s="646" t="s">
        <v>121</v>
      </c>
      <c r="AM30" s="647"/>
      <c r="AN30" s="647"/>
      <c r="AO30" s="705"/>
      <c r="AP30" s="731" t="s">
        <v>303</v>
      </c>
      <c r="AQ30" s="732"/>
      <c r="AR30" s="732"/>
      <c r="AS30" s="732"/>
      <c r="AT30" s="737" t="s">
        <v>304</v>
      </c>
      <c r="AU30" s="210"/>
      <c r="AV30" s="210"/>
      <c r="AW30" s="210"/>
      <c r="AX30" s="740" t="s">
        <v>179</v>
      </c>
      <c r="AY30" s="741"/>
      <c r="AZ30" s="741"/>
      <c r="BA30" s="741"/>
      <c r="BB30" s="741"/>
      <c r="BC30" s="741"/>
      <c r="BD30" s="741"/>
      <c r="BE30" s="741"/>
      <c r="BF30" s="742"/>
      <c r="BG30" s="721">
        <v>98.5</v>
      </c>
      <c r="BH30" s="722"/>
      <c r="BI30" s="722"/>
      <c r="BJ30" s="722"/>
      <c r="BK30" s="722"/>
      <c r="BL30" s="722"/>
      <c r="BM30" s="723">
        <v>94.5</v>
      </c>
      <c r="BN30" s="722"/>
      <c r="BO30" s="722"/>
      <c r="BP30" s="722"/>
      <c r="BQ30" s="724"/>
      <c r="BR30" s="721">
        <v>98.5</v>
      </c>
      <c r="BS30" s="722"/>
      <c r="BT30" s="722"/>
      <c r="BU30" s="722"/>
      <c r="BV30" s="722"/>
      <c r="BW30" s="722"/>
      <c r="BX30" s="723">
        <v>94.7</v>
      </c>
      <c r="BY30" s="722"/>
      <c r="BZ30" s="722"/>
      <c r="CA30" s="722"/>
      <c r="CB30" s="724"/>
      <c r="CD30" s="727"/>
      <c r="CE30" s="728"/>
      <c r="CF30" s="685" t="s">
        <v>305</v>
      </c>
      <c r="CG30" s="682"/>
      <c r="CH30" s="682"/>
      <c r="CI30" s="682"/>
      <c r="CJ30" s="682"/>
      <c r="CK30" s="682"/>
      <c r="CL30" s="682"/>
      <c r="CM30" s="682"/>
      <c r="CN30" s="682"/>
      <c r="CO30" s="682"/>
      <c r="CP30" s="682"/>
      <c r="CQ30" s="683"/>
      <c r="CR30" s="641">
        <v>842948</v>
      </c>
      <c r="CS30" s="644"/>
      <c r="CT30" s="644"/>
      <c r="CU30" s="644"/>
      <c r="CV30" s="644"/>
      <c r="CW30" s="644"/>
      <c r="CX30" s="644"/>
      <c r="CY30" s="645"/>
      <c r="CZ30" s="646">
        <v>12.9</v>
      </c>
      <c r="DA30" s="675"/>
      <c r="DB30" s="675"/>
      <c r="DC30" s="676"/>
      <c r="DD30" s="649">
        <v>829617</v>
      </c>
      <c r="DE30" s="644"/>
      <c r="DF30" s="644"/>
      <c r="DG30" s="644"/>
      <c r="DH30" s="644"/>
      <c r="DI30" s="644"/>
      <c r="DJ30" s="644"/>
      <c r="DK30" s="645"/>
      <c r="DL30" s="649">
        <v>829617</v>
      </c>
      <c r="DM30" s="644"/>
      <c r="DN30" s="644"/>
      <c r="DO30" s="644"/>
      <c r="DP30" s="644"/>
      <c r="DQ30" s="644"/>
      <c r="DR30" s="644"/>
      <c r="DS30" s="644"/>
      <c r="DT30" s="644"/>
      <c r="DU30" s="644"/>
      <c r="DV30" s="645"/>
      <c r="DW30" s="646">
        <v>20</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64805</v>
      </c>
      <c r="S31" s="644"/>
      <c r="T31" s="644"/>
      <c r="U31" s="644"/>
      <c r="V31" s="644"/>
      <c r="W31" s="644"/>
      <c r="X31" s="644"/>
      <c r="Y31" s="645"/>
      <c r="Z31" s="703">
        <v>1</v>
      </c>
      <c r="AA31" s="703"/>
      <c r="AB31" s="703"/>
      <c r="AC31" s="703"/>
      <c r="AD31" s="704" t="s">
        <v>130</v>
      </c>
      <c r="AE31" s="704"/>
      <c r="AF31" s="704"/>
      <c r="AG31" s="704"/>
      <c r="AH31" s="704"/>
      <c r="AI31" s="704"/>
      <c r="AJ31" s="704"/>
      <c r="AK31" s="704"/>
      <c r="AL31" s="646" t="s">
        <v>130</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98.6</v>
      </c>
      <c r="BH31" s="642"/>
      <c r="BI31" s="642"/>
      <c r="BJ31" s="642"/>
      <c r="BK31" s="642"/>
      <c r="BL31" s="642"/>
      <c r="BM31" s="647">
        <v>95.5</v>
      </c>
      <c r="BN31" s="720"/>
      <c r="BO31" s="720"/>
      <c r="BP31" s="720"/>
      <c r="BQ31" s="681"/>
      <c r="BR31" s="719">
        <v>98.5</v>
      </c>
      <c r="BS31" s="642"/>
      <c r="BT31" s="642"/>
      <c r="BU31" s="642"/>
      <c r="BV31" s="642"/>
      <c r="BW31" s="642"/>
      <c r="BX31" s="647">
        <v>95.8</v>
      </c>
      <c r="BY31" s="720"/>
      <c r="BZ31" s="720"/>
      <c r="CA31" s="720"/>
      <c r="CB31" s="681"/>
      <c r="CD31" s="727"/>
      <c r="CE31" s="728"/>
      <c r="CF31" s="685" t="s">
        <v>309</v>
      </c>
      <c r="CG31" s="682"/>
      <c r="CH31" s="682"/>
      <c r="CI31" s="682"/>
      <c r="CJ31" s="682"/>
      <c r="CK31" s="682"/>
      <c r="CL31" s="682"/>
      <c r="CM31" s="682"/>
      <c r="CN31" s="682"/>
      <c r="CO31" s="682"/>
      <c r="CP31" s="682"/>
      <c r="CQ31" s="683"/>
      <c r="CR31" s="641">
        <v>57296</v>
      </c>
      <c r="CS31" s="642"/>
      <c r="CT31" s="642"/>
      <c r="CU31" s="642"/>
      <c r="CV31" s="642"/>
      <c r="CW31" s="642"/>
      <c r="CX31" s="642"/>
      <c r="CY31" s="643"/>
      <c r="CZ31" s="646">
        <v>0.9</v>
      </c>
      <c r="DA31" s="675"/>
      <c r="DB31" s="675"/>
      <c r="DC31" s="676"/>
      <c r="DD31" s="649">
        <v>57296</v>
      </c>
      <c r="DE31" s="642"/>
      <c r="DF31" s="642"/>
      <c r="DG31" s="642"/>
      <c r="DH31" s="642"/>
      <c r="DI31" s="642"/>
      <c r="DJ31" s="642"/>
      <c r="DK31" s="643"/>
      <c r="DL31" s="649">
        <v>57296</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62443</v>
      </c>
      <c r="S32" s="644"/>
      <c r="T32" s="644"/>
      <c r="U32" s="644"/>
      <c r="V32" s="644"/>
      <c r="W32" s="644"/>
      <c r="X32" s="644"/>
      <c r="Y32" s="645"/>
      <c r="Z32" s="703">
        <v>0.9</v>
      </c>
      <c r="AA32" s="703"/>
      <c r="AB32" s="703"/>
      <c r="AC32" s="703"/>
      <c r="AD32" s="704" t="s">
        <v>238</v>
      </c>
      <c r="AE32" s="704"/>
      <c r="AF32" s="704"/>
      <c r="AG32" s="704"/>
      <c r="AH32" s="704"/>
      <c r="AI32" s="704"/>
      <c r="AJ32" s="704"/>
      <c r="AK32" s="704"/>
      <c r="AL32" s="646" t="s">
        <v>238</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98.1</v>
      </c>
      <c r="BH32" s="657"/>
      <c r="BI32" s="657"/>
      <c r="BJ32" s="657"/>
      <c r="BK32" s="657"/>
      <c r="BL32" s="657"/>
      <c r="BM32" s="701">
        <v>92.2</v>
      </c>
      <c r="BN32" s="657"/>
      <c r="BO32" s="657"/>
      <c r="BP32" s="657"/>
      <c r="BQ32" s="694"/>
      <c r="BR32" s="718">
        <v>98</v>
      </c>
      <c r="BS32" s="657"/>
      <c r="BT32" s="657"/>
      <c r="BU32" s="657"/>
      <c r="BV32" s="657"/>
      <c r="BW32" s="657"/>
      <c r="BX32" s="701">
        <v>92.4</v>
      </c>
      <c r="BY32" s="657"/>
      <c r="BZ32" s="657"/>
      <c r="CA32" s="657"/>
      <c r="CB32" s="694"/>
      <c r="CD32" s="729"/>
      <c r="CE32" s="730"/>
      <c r="CF32" s="685" t="s">
        <v>312</v>
      </c>
      <c r="CG32" s="682"/>
      <c r="CH32" s="682"/>
      <c r="CI32" s="682"/>
      <c r="CJ32" s="682"/>
      <c r="CK32" s="682"/>
      <c r="CL32" s="682"/>
      <c r="CM32" s="682"/>
      <c r="CN32" s="682"/>
      <c r="CO32" s="682"/>
      <c r="CP32" s="682"/>
      <c r="CQ32" s="683"/>
      <c r="CR32" s="641">
        <v>106</v>
      </c>
      <c r="CS32" s="644"/>
      <c r="CT32" s="644"/>
      <c r="CU32" s="644"/>
      <c r="CV32" s="644"/>
      <c r="CW32" s="644"/>
      <c r="CX32" s="644"/>
      <c r="CY32" s="645"/>
      <c r="CZ32" s="646">
        <v>0</v>
      </c>
      <c r="DA32" s="675"/>
      <c r="DB32" s="675"/>
      <c r="DC32" s="676"/>
      <c r="DD32" s="649">
        <v>106</v>
      </c>
      <c r="DE32" s="644"/>
      <c r="DF32" s="644"/>
      <c r="DG32" s="644"/>
      <c r="DH32" s="644"/>
      <c r="DI32" s="644"/>
      <c r="DJ32" s="644"/>
      <c r="DK32" s="645"/>
      <c r="DL32" s="649">
        <v>106</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398563</v>
      </c>
      <c r="S33" s="644"/>
      <c r="T33" s="644"/>
      <c r="U33" s="644"/>
      <c r="V33" s="644"/>
      <c r="W33" s="644"/>
      <c r="X33" s="644"/>
      <c r="Y33" s="645"/>
      <c r="Z33" s="703">
        <v>5.9</v>
      </c>
      <c r="AA33" s="703"/>
      <c r="AB33" s="703"/>
      <c r="AC33" s="703"/>
      <c r="AD33" s="704" t="s">
        <v>121</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3181966</v>
      </c>
      <c r="CS33" s="642"/>
      <c r="CT33" s="642"/>
      <c r="CU33" s="642"/>
      <c r="CV33" s="642"/>
      <c r="CW33" s="642"/>
      <c r="CX33" s="642"/>
      <c r="CY33" s="643"/>
      <c r="CZ33" s="646">
        <v>48.7</v>
      </c>
      <c r="DA33" s="675"/>
      <c r="DB33" s="675"/>
      <c r="DC33" s="676"/>
      <c r="DD33" s="649">
        <v>2494957</v>
      </c>
      <c r="DE33" s="642"/>
      <c r="DF33" s="642"/>
      <c r="DG33" s="642"/>
      <c r="DH33" s="642"/>
      <c r="DI33" s="642"/>
      <c r="DJ33" s="642"/>
      <c r="DK33" s="643"/>
      <c r="DL33" s="649">
        <v>1927026</v>
      </c>
      <c r="DM33" s="642"/>
      <c r="DN33" s="642"/>
      <c r="DO33" s="642"/>
      <c r="DP33" s="642"/>
      <c r="DQ33" s="642"/>
      <c r="DR33" s="642"/>
      <c r="DS33" s="642"/>
      <c r="DT33" s="642"/>
      <c r="DU33" s="642"/>
      <c r="DV33" s="643"/>
      <c r="DW33" s="646">
        <v>46.6</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296517</v>
      </c>
      <c r="S34" s="644"/>
      <c r="T34" s="644"/>
      <c r="U34" s="644"/>
      <c r="V34" s="644"/>
      <c r="W34" s="644"/>
      <c r="X34" s="644"/>
      <c r="Y34" s="645"/>
      <c r="Z34" s="703">
        <v>4.4000000000000004</v>
      </c>
      <c r="AA34" s="703"/>
      <c r="AB34" s="703"/>
      <c r="AC34" s="703"/>
      <c r="AD34" s="704">
        <v>2065</v>
      </c>
      <c r="AE34" s="704"/>
      <c r="AF34" s="704"/>
      <c r="AG34" s="704"/>
      <c r="AH34" s="704"/>
      <c r="AI34" s="704"/>
      <c r="AJ34" s="704"/>
      <c r="AK34" s="704"/>
      <c r="AL34" s="646">
        <v>0.1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940970</v>
      </c>
      <c r="CS34" s="644"/>
      <c r="CT34" s="644"/>
      <c r="CU34" s="644"/>
      <c r="CV34" s="644"/>
      <c r="CW34" s="644"/>
      <c r="CX34" s="644"/>
      <c r="CY34" s="645"/>
      <c r="CZ34" s="646">
        <v>14.4</v>
      </c>
      <c r="DA34" s="675"/>
      <c r="DB34" s="675"/>
      <c r="DC34" s="676"/>
      <c r="DD34" s="649">
        <v>728690</v>
      </c>
      <c r="DE34" s="644"/>
      <c r="DF34" s="644"/>
      <c r="DG34" s="644"/>
      <c r="DH34" s="644"/>
      <c r="DI34" s="644"/>
      <c r="DJ34" s="644"/>
      <c r="DK34" s="645"/>
      <c r="DL34" s="649">
        <v>641972</v>
      </c>
      <c r="DM34" s="644"/>
      <c r="DN34" s="644"/>
      <c r="DO34" s="644"/>
      <c r="DP34" s="644"/>
      <c r="DQ34" s="644"/>
      <c r="DR34" s="644"/>
      <c r="DS34" s="644"/>
      <c r="DT34" s="644"/>
      <c r="DU34" s="644"/>
      <c r="DV34" s="645"/>
      <c r="DW34" s="646">
        <v>15.5</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765500</v>
      </c>
      <c r="S35" s="644"/>
      <c r="T35" s="644"/>
      <c r="U35" s="644"/>
      <c r="V35" s="644"/>
      <c r="W35" s="644"/>
      <c r="X35" s="644"/>
      <c r="Y35" s="645"/>
      <c r="Z35" s="703">
        <v>11.2</v>
      </c>
      <c r="AA35" s="703"/>
      <c r="AB35" s="703"/>
      <c r="AC35" s="703"/>
      <c r="AD35" s="704" t="s">
        <v>121</v>
      </c>
      <c r="AE35" s="704"/>
      <c r="AF35" s="704"/>
      <c r="AG35" s="704"/>
      <c r="AH35" s="704"/>
      <c r="AI35" s="704"/>
      <c r="AJ35" s="704"/>
      <c r="AK35" s="704"/>
      <c r="AL35" s="646" t="s">
        <v>121</v>
      </c>
      <c r="AM35" s="647"/>
      <c r="AN35" s="647"/>
      <c r="AO35" s="705"/>
      <c r="AP35" s="214"/>
      <c r="AQ35" s="709" t="s">
        <v>320</v>
      </c>
      <c r="AR35" s="710"/>
      <c r="AS35" s="710"/>
      <c r="AT35" s="710"/>
      <c r="AU35" s="710"/>
      <c r="AV35" s="710"/>
      <c r="AW35" s="710"/>
      <c r="AX35" s="710"/>
      <c r="AY35" s="711"/>
      <c r="AZ35" s="706">
        <v>901434</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33965</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123838</v>
      </c>
      <c r="CS35" s="642"/>
      <c r="CT35" s="642"/>
      <c r="CU35" s="642"/>
      <c r="CV35" s="642"/>
      <c r="CW35" s="642"/>
      <c r="CX35" s="642"/>
      <c r="CY35" s="643"/>
      <c r="CZ35" s="646">
        <v>1.9</v>
      </c>
      <c r="DA35" s="675"/>
      <c r="DB35" s="675"/>
      <c r="DC35" s="676"/>
      <c r="DD35" s="649">
        <v>118169</v>
      </c>
      <c r="DE35" s="642"/>
      <c r="DF35" s="642"/>
      <c r="DG35" s="642"/>
      <c r="DH35" s="642"/>
      <c r="DI35" s="642"/>
      <c r="DJ35" s="642"/>
      <c r="DK35" s="643"/>
      <c r="DL35" s="649">
        <v>118169</v>
      </c>
      <c r="DM35" s="642"/>
      <c r="DN35" s="642"/>
      <c r="DO35" s="642"/>
      <c r="DP35" s="642"/>
      <c r="DQ35" s="642"/>
      <c r="DR35" s="642"/>
      <c r="DS35" s="642"/>
      <c r="DT35" s="642"/>
      <c r="DU35" s="642"/>
      <c r="DV35" s="643"/>
      <c r="DW35" s="646">
        <v>2.9</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324</v>
      </c>
      <c r="AR36" s="679"/>
      <c r="AS36" s="679"/>
      <c r="AT36" s="679"/>
      <c r="AU36" s="679"/>
      <c r="AV36" s="679"/>
      <c r="AW36" s="679"/>
      <c r="AX36" s="679"/>
      <c r="AY36" s="680"/>
      <c r="AZ36" s="641">
        <v>346978</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-10905</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738390</v>
      </c>
      <c r="CS36" s="644"/>
      <c r="CT36" s="644"/>
      <c r="CU36" s="644"/>
      <c r="CV36" s="644"/>
      <c r="CW36" s="644"/>
      <c r="CX36" s="644"/>
      <c r="CY36" s="645"/>
      <c r="CZ36" s="646">
        <v>11.3</v>
      </c>
      <c r="DA36" s="675"/>
      <c r="DB36" s="675"/>
      <c r="DC36" s="676"/>
      <c r="DD36" s="649">
        <v>583879</v>
      </c>
      <c r="DE36" s="644"/>
      <c r="DF36" s="644"/>
      <c r="DG36" s="644"/>
      <c r="DH36" s="644"/>
      <c r="DI36" s="644"/>
      <c r="DJ36" s="644"/>
      <c r="DK36" s="645"/>
      <c r="DL36" s="649">
        <v>493253</v>
      </c>
      <c r="DM36" s="644"/>
      <c r="DN36" s="644"/>
      <c r="DO36" s="644"/>
      <c r="DP36" s="644"/>
      <c r="DQ36" s="644"/>
      <c r="DR36" s="644"/>
      <c r="DS36" s="644"/>
      <c r="DT36" s="644"/>
      <c r="DU36" s="644"/>
      <c r="DV36" s="645"/>
      <c r="DW36" s="646">
        <v>11.9</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155700</v>
      </c>
      <c r="S37" s="644"/>
      <c r="T37" s="644"/>
      <c r="U37" s="644"/>
      <c r="V37" s="644"/>
      <c r="W37" s="644"/>
      <c r="X37" s="644"/>
      <c r="Y37" s="645"/>
      <c r="Z37" s="703">
        <v>2.2999999999999998</v>
      </c>
      <c r="AA37" s="703"/>
      <c r="AB37" s="703"/>
      <c r="AC37" s="703"/>
      <c r="AD37" s="704" t="s">
        <v>121</v>
      </c>
      <c r="AE37" s="704"/>
      <c r="AF37" s="704"/>
      <c r="AG37" s="704"/>
      <c r="AH37" s="704"/>
      <c r="AI37" s="704"/>
      <c r="AJ37" s="704"/>
      <c r="AK37" s="704"/>
      <c r="AL37" s="646" t="s">
        <v>121</v>
      </c>
      <c r="AM37" s="647"/>
      <c r="AN37" s="647"/>
      <c r="AO37" s="705"/>
      <c r="AQ37" s="678" t="s">
        <v>328</v>
      </c>
      <c r="AR37" s="679"/>
      <c r="AS37" s="679"/>
      <c r="AT37" s="679"/>
      <c r="AU37" s="679"/>
      <c r="AV37" s="679"/>
      <c r="AW37" s="679"/>
      <c r="AX37" s="679"/>
      <c r="AY37" s="680"/>
      <c r="AZ37" s="641">
        <v>85471</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1223</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340865</v>
      </c>
      <c r="CS37" s="642"/>
      <c r="CT37" s="642"/>
      <c r="CU37" s="642"/>
      <c r="CV37" s="642"/>
      <c r="CW37" s="642"/>
      <c r="CX37" s="642"/>
      <c r="CY37" s="643"/>
      <c r="CZ37" s="646">
        <v>5.2</v>
      </c>
      <c r="DA37" s="675"/>
      <c r="DB37" s="675"/>
      <c r="DC37" s="676"/>
      <c r="DD37" s="649">
        <v>340032</v>
      </c>
      <c r="DE37" s="642"/>
      <c r="DF37" s="642"/>
      <c r="DG37" s="642"/>
      <c r="DH37" s="642"/>
      <c r="DI37" s="642"/>
      <c r="DJ37" s="642"/>
      <c r="DK37" s="643"/>
      <c r="DL37" s="649">
        <v>339931</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6807153</v>
      </c>
      <c r="S38" s="693"/>
      <c r="T38" s="693"/>
      <c r="U38" s="693"/>
      <c r="V38" s="693"/>
      <c r="W38" s="693"/>
      <c r="X38" s="693"/>
      <c r="Y38" s="698"/>
      <c r="Z38" s="699">
        <v>100</v>
      </c>
      <c r="AA38" s="699"/>
      <c r="AB38" s="699"/>
      <c r="AC38" s="699"/>
      <c r="AD38" s="700">
        <v>3983826</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30</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1992</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901434</v>
      </c>
      <c r="CS38" s="644"/>
      <c r="CT38" s="644"/>
      <c r="CU38" s="644"/>
      <c r="CV38" s="644"/>
      <c r="CW38" s="644"/>
      <c r="CX38" s="644"/>
      <c r="CY38" s="645"/>
      <c r="CZ38" s="646">
        <v>13.8</v>
      </c>
      <c r="DA38" s="675"/>
      <c r="DB38" s="675"/>
      <c r="DC38" s="676"/>
      <c r="DD38" s="649">
        <v>834218</v>
      </c>
      <c r="DE38" s="644"/>
      <c r="DF38" s="644"/>
      <c r="DG38" s="644"/>
      <c r="DH38" s="644"/>
      <c r="DI38" s="644"/>
      <c r="DJ38" s="644"/>
      <c r="DK38" s="645"/>
      <c r="DL38" s="649">
        <v>673632</v>
      </c>
      <c r="DM38" s="644"/>
      <c r="DN38" s="644"/>
      <c r="DO38" s="644"/>
      <c r="DP38" s="644"/>
      <c r="DQ38" s="644"/>
      <c r="DR38" s="644"/>
      <c r="DS38" s="644"/>
      <c r="DT38" s="644"/>
      <c r="DU38" s="644"/>
      <c r="DV38" s="645"/>
      <c r="DW38" s="646">
        <v>16.3</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130</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89</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272334</v>
      </c>
      <c r="CS39" s="642"/>
      <c r="CT39" s="642"/>
      <c r="CU39" s="642"/>
      <c r="CV39" s="642"/>
      <c r="CW39" s="642"/>
      <c r="CX39" s="642"/>
      <c r="CY39" s="643"/>
      <c r="CZ39" s="646">
        <v>4.2</v>
      </c>
      <c r="DA39" s="675"/>
      <c r="DB39" s="675"/>
      <c r="DC39" s="676"/>
      <c r="DD39" s="649">
        <v>230001</v>
      </c>
      <c r="DE39" s="642"/>
      <c r="DF39" s="642"/>
      <c r="DG39" s="642"/>
      <c r="DH39" s="642"/>
      <c r="DI39" s="642"/>
      <c r="DJ39" s="642"/>
      <c r="DK39" s="643"/>
      <c r="DL39" s="649" t="s">
        <v>130</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120675</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108</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205000</v>
      </c>
      <c r="CS40" s="644"/>
      <c r="CT40" s="644"/>
      <c r="CU40" s="644"/>
      <c r="CV40" s="644"/>
      <c r="CW40" s="644"/>
      <c r="CX40" s="644"/>
      <c r="CY40" s="645"/>
      <c r="CZ40" s="646">
        <v>3.1</v>
      </c>
      <c r="DA40" s="675"/>
      <c r="DB40" s="675"/>
      <c r="DC40" s="676"/>
      <c r="DD40" s="649" t="s">
        <v>238</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348280</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349</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238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1055704</v>
      </c>
      <c r="CS42" s="644"/>
      <c r="CT42" s="644"/>
      <c r="CU42" s="644"/>
      <c r="CV42" s="644"/>
      <c r="CW42" s="644"/>
      <c r="CX42" s="644"/>
      <c r="CY42" s="645"/>
      <c r="CZ42" s="646">
        <v>16.2</v>
      </c>
      <c r="DA42" s="647"/>
      <c r="DB42" s="647"/>
      <c r="DC42" s="648"/>
      <c r="DD42" s="649">
        <v>173418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17863</v>
      </c>
      <c r="CS43" s="642"/>
      <c r="CT43" s="642"/>
      <c r="CU43" s="642"/>
      <c r="CV43" s="642"/>
      <c r="CW43" s="642"/>
      <c r="CX43" s="642"/>
      <c r="CY43" s="643"/>
      <c r="CZ43" s="646">
        <v>0.3</v>
      </c>
      <c r="DA43" s="675"/>
      <c r="DB43" s="675"/>
      <c r="DC43" s="676"/>
      <c r="DD43" s="649">
        <v>17863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1044441</v>
      </c>
      <c r="CS44" s="644"/>
      <c r="CT44" s="644"/>
      <c r="CU44" s="644"/>
      <c r="CV44" s="644"/>
      <c r="CW44" s="644"/>
      <c r="CX44" s="644"/>
      <c r="CY44" s="645"/>
      <c r="CZ44" s="646">
        <v>16</v>
      </c>
      <c r="DA44" s="647"/>
      <c r="DB44" s="647"/>
      <c r="DC44" s="648"/>
      <c r="DD44" s="649">
        <v>168948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180000</v>
      </c>
      <c r="CS45" s="642"/>
      <c r="CT45" s="642"/>
      <c r="CU45" s="642"/>
      <c r="CV45" s="642"/>
      <c r="CW45" s="642"/>
      <c r="CX45" s="642"/>
      <c r="CY45" s="643"/>
      <c r="CZ45" s="646">
        <v>2.8</v>
      </c>
      <c r="DA45" s="675"/>
      <c r="DB45" s="675"/>
      <c r="DC45" s="676"/>
      <c r="DD45" s="649">
        <v>28581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832163</v>
      </c>
      <c r="CS46" s="644"/>
      <c r="CT46" s="644"/>
      <c r="CU46" s="644"/>
      <c r="CV46" s="644"/>
      <c r="CW46" s="644"/>
      <c r="CX46" s="644"/>
      <c r="CY46" s="645"/>
      <c r="CZ46" s="646">
        <v>12.7</v>
      </c>
      <c r="DA46" s="647"/>
      <c r="DB46" s="647"/>
      <c r="DC46" s="648"/>
      <c r="DD46" s="649">
        <v>136389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11263</v>
      </c>
      <c r="CS47" s="642"/>
      <c r="CT47" s="642"/>
      <c r="CU47" s="642"/>
      <c r="CV47" s="642"/>
      <c r="CW47" s="642"/>
      <c r="CX47" s="642"/>
      <c r="CY47" s="643"/>
      <c r="CZ47" s="646">
        <v>0.2</v>
      </c>
      <c r="DA47" s="675"/>
      <c r="DB47" s="675"/>
      <c r="DC47" s="676"/>
      <c r="DD47" s="649">
        <v>4470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238</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6535264</v>
      </c>
      <c r="CS49" s="657"/>
      <c r="CT49" s="657"/>
      <c r="CU49" s="657"/>
      <c r="CV49" s="657"/>
      <c r="CW49" s="657"/>
      <c r="CX49" s="657"/>
      <c r="CY49" s="658"/>
      <c r="CZ49" s="659">
        <v>100</v>
      </c>
      <c r="DA49" s="660"/>
      <c r="DB49" s="660"/>
      <c r="DC49" s="661"/>
      <c r="DD49" s="662">
        <v>4596420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HTrXa2mhy2rTkTeDWp+k7yRCroWnugBy0LK8JtDswBxpG5qoa9/k/k46abD6FOUF8eX82hx0TlwK1K3MaSw/Tg==" saltValue="oKDKTnm+JJGkQ6D5WmIk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6754</v>
      </c>
      <c r="R7" s="1174"/>
      <c r="S7" s="1174"/>
      <c r="T7" s="1174"/>
      <c r="U7" s="1174"/>
      <c r="V7" s="1174">
        <v>6490</v>
      </c>
      <c r="W7" s="1174"/>
      <c r="X7" s="1174"/>
      <c r="Y7" s="1174"/>
      <c r="Z7" s="1174"/>
      <c r="AA7" s="1174">
        <v>264</v>
      </c>
      <c r="AB7" s="1174"/>
      <c r="AC7" s="1174"/>
      <c r="AD7" s="1174"/>
      <c r="AE7" s="1175"/>
      <c r="AF7" s="1176">
        <v>209</v>
      </c>
      <c r="AG7" s="1177"/>
      <c r="AH7" s="1177"/>
      <c r="AI7" s="1177"/>
      <c r="AJ7" s="1178"/>
      <c r="AK7" s="1160">
        <v>62</v>
      </c>
      <c r="AL7" s="1161"/>
      <c r="AM7" s="1161"/>
      <c r="AN7" s="1161"/>
      <c r="AO7" s="1161"/>
      <c r="AP7" s="1161">
        <v>7708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556</v>
      </c>
      <c r="BT7" s="1165"/>
      <c r="BU7" s="1165"/>
      <c r="BV7" s="1165"/>
      <c r="BW7" s="1165"/>
      <c r="BX7" s="1165"/>
      <c r="BY7" s="1165"/>
      <c r="BZ7" s="1165"/>
      <c r="CA7" s="1165"/>
      <c r="CB7" s="1165"/>
      <c r="CC7" s="1165"/>
      <c r="CD7" s="1165"/>
      <c r="CE7" s="1165"/>
      <c r="CF7" s="1165"/>
      <c r="CG7" s="1166"/>
      <c r="CH7" s="1157">
        <v>23</v>
      </c>
      <c r="CI7" s="1158"/>
      <c r="CJ7" s="1158"/>
      <c r="CK7" s="1158"/>
      <c r="CL7" s="1159"/>
      <c r="CM7" s="1157">
        <v>189</v>
      </c>
      <c r="CN7" s="1158"/>
      <c r="CO7" s="1158"/>
      <c r="CP7" s="1158"/>
      <c r="CQ7" s="1159"/>
      <c r="CR7" s="1157">
        <v>90</v>
      </c>
      <c r="CS7" s="1158"/>
      <c r="CT7" s="1158"/>
      <c r="CU7" s="1158"/>
      <c r="CV7" s="1159"/>
      <c r="CW7" s="1157" t="s">
        <v>566</v>
      </c>
      <c r="CX7" s="1158"/>
      <c r="CY7" s="1158"/>
      <c r="CZ7" s="1158"/>
      <c r="DA7" s="1159"/>
      <c r="DB7" s="1157" t="s">
        <v>566</v>
      </c>
      <c r="DC7" s="1158"/>
      <c r="DD7" s="1158"/>
      <c r="DE7" s="1158"/>
      <c r="DF7" s="1159"/>
      <c r="DG7" s="1157" t="s">
        <v>566</v>
      </c>
      <c r="DH7" s="1158"/>
      <c r="DI7" s="1158"/>
      <c r="DJ7" s="1158"/>
      <c r="DK7" s="1159"/>
      <c r="DL7" s="1157">
        <v>48</v>
      </c>
      <c r="DM7" s="1158"/>
      <c r="DN7" s="1158"/>
      <c r="DO7" s="1158"/>
      <c r="DP7" s="1159"/>
      <c r="DQ7" s="1157">
        <v>5</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74</v>
      </c>
      <c r="R8" s="1113"/>
      <c r="S8" s="1113"/>
      <c r="T8" s="1113"/>
      <c r="U8" s="1113"/>
      <c r="V8" s="1113">
        <v>66</v>
      </c>
      <c r="W8" s="1113"/>
      <c r="X8" s="1113"/>
      <c r="Y8" s="1113"/>
      <c r="Z8" s="1113"/>
      <c r="AA8" s="1113">
        <v>8</v>
      </c>
      <c r="AB8" s="1113"/>
      <c r="AC8" s="1113"/>
      <c r="AD8" s="1113"/>
      <c r="AE8" s="1114"/>
      <c r="AF8" s="1088">
        <v>8</v>
      </c>
      <c r="AG8" s="1089"/>
      <c r="AH8" s="1089"/>
      <c r="AI8" s="1089"/>
      <c r="AJ8" s="1090"/>
      <c r="AK8" s="1155">
        <v>17</v>
      </c>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557</v>
      </c>
      <c r="BT8" s="1084"/>
      <c r="BU8" s="1084"/>
      <c r="BV8" s="1084"/>
      <c r="BW8" s="1084"/>
      <c r="BX8" s="1084"/>
      <c r="BY8" s="1084"/>
      <c r="BZ8" s="1084"/>
      <c r="CA8" s="1084"/>
      <c r="CB8" s="1084"/>
      <c r="CC8" s="1084"/>
      <c r="CD8" s="1084"/>
      <c r="CE8" s="1084"/>
      <c r="CF8" s="1084"/>
      <c r="CG8" s="1085"/>
      <c r="CH8" s="1058">
        <v>-15</v>
      </c>
      <c r="CI8" s="1059"/>
      <c r="CJ8" s="1059"/>
      <c r="CK8" s="1059"/>
      <c r="CL8" s="1060"/>
      <c r="CM8" s="1058">
        <v>44</v>
      </c>
      <c r="CN8" s="1059"/>
      <c r="CO8" s="1059"/>
      <c r="CP8" s="1059"/>
      <c r="CQ8" s="1060"/>
      <c r="CR8" s="1058">
        <v>60</v>
      </c>
      <c r="CS8" s="1059"/>
      <c r="CT8" s="1059"/>
      <c r="CU8" s="1059"/>
      <c r="CV8" s="1060"/>
      <c r="CW8" s="1058" t="s">
        <v>566</v>
      </c>
      <c r="CX8" s="1059"/>
      <c r="CY8" s="1059"/>
      <c r="CZ8" s="1059"/>
      <c r="DA8" s="1060"/>
      <c r="DB8" s="1058" t="s">
        <v>566</v>
      </c>
      <c r="DC8" s="1059"/>
      <c r="DD8" s="1059"/>
      <c r="DE8" s="1059"/>
      <c r="DF8" s="1060"/>
      <c r="DG8" s="1058" t="s">
        <v>566</v>
      </c>
      <c r="DH8" s="1059"/>
      <c r="DI8" s="1059"/>
      <c r="DJ8" s="1059"/>
      <c r="DK8" s="1060"/>
      <c r="DL8" s="1058" t="s">
        <v>566</v>
      </c>
      <c r="DM8" s="1059"/>
      <c r="DN8" s="1059"/>
      <c r="DO8" s="1059"/>
      <c r="DP8" s="1060"/>
      <c r="DQ8" s="1058" t="s">
        <v>566</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6807</v>
      </c>
      <c r="R23" s="1138"/>
      <c r="S23" s="1138"/>
      <c r="T23" s="1138"/>
      <c r="U23" s="1138"/>
      <c r="V23" s="1138">
        <v>6535</v>
      </c>
      <c r="W23" s="1138"/>
      <c r="X23" s="1138"/>
      <c r="Y23" s="1138"/>
      <c r="Z23" s="1138"/>
      <c r="AA23" s="1138">
        <v>272</v>
      </c>
      <c r="AB23" s="1138"/>
      <c r="AC23" s="1138"/>
      <c r="AD23" s="1138"/>
      <c r="AE23" s="1139"/>
      <c r="AF23" s="1140">
        <v>217</v>
      </c>
      <c r="AG23" s="1138"/>
      <c r="AH23" s="1138"/>
      <c r="AI23" s="1138"/>
      <c r="AJ23" s="1141"/>
      <c r="AK23" s="1142"/>
      <c r="AL23" s="1143"/>
      <c r="AM23" s="1143"/>
      <c r="AN23" s="1143"/>
      <c r="AO23" s="1143"/>
      <c r="AP23" s="1138">
        <v>7708</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1245</v>
      </c>
      <c r="R28" s="1123"/>
      <c r="S28" s="1123"/>
      <c r="T28" s="1123"/>
      <c r="U28" s="1123"/>
      <c r="V28" s="1123">
        <v>1211</v>
      </c>
      <c r="W28" s="1123"/>
      <c r="X28" s="1123"/>
      <c r="Y28" s="1123"/>
      <c r="Z28" s="1123"/>
      <c r="AA28" s="1123">
        <v>34</v>
      </c>
      <c r="AB28" s="1123"/>
      <c r="AC28" s="1123"/>
      <c r="AD28" s="1123"/>
      <c r="AE28" s="1124"/>
      <c r="AF28" s="1125">
        <v>34</v>
      </c>
      <c r="AG28" s="1123"/>
      <c r="AH28" s="1123"/>
      <c r="AI28" s="1123"/>
      <c r="AJ28" s="1126"/>
      <c r="AK28" s="1127">
        <v>107</v>
      </c>
      <c r="AL28" s="1115"/>
      <c r="AM28" s="1115"/>
      <c r="AN28" s="1115"/>
      <c r="AO28" s="1115"/>
      <c r="AP28" s="1115" t="s">
        <v>574</v>
      </c>
      <c r="AQ28" s="1115"/>
      <c r="AR28" s="1115"/>
      <c r="AS28" s="1115"/>
      <c r="AT28" s="1115"/>
      <c r="AU28" s="1115" t="s">
        <v>574</v>
      </c>
      <c r="AV28" s="1115"/>
      <c r="AW28" s="1115"/>
      <c r="AX28" s="1115"/>
      <c r="AY28" s="1115"/>
      <c r="AZ28" s="1116" t="s">
        <v>574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1282</v>
      </c>
      <c r="R29" s="1113"/>
      <c r="S29" s="1113"/>
      <c r="T29" s="1113"/>
      <c r="U29" s="1113"/>
      <c r="V29" s="1113">
        <v>1241</v>
      </c>
      <c r="W29" s="1113"/>
      <c r="X29" s="1113"/>
      <c r="Y29" s="1113"/>
      <c r="Z29" s="1113"/>
      <c r="AA29" s="1113">
        <v>41</v>
      </c>
      <c r="AB29" s="1113"/>
      <c r="AC29" s="1113"/>
      <c r="AD29" s="1113"/>
      <c r="AE29" s="1114"/>
      <c r="AF29" s="1088">
        <v>41</v>
      </c>
      <c r="AG29" s="1089"/>
      <c r="AH29" s="1089"/>
      <c r="AI29" s="1089"/>
      <c r="AJ29" s="1090"/>
      <c r="AK29" s="1049">
        <v>172</v>
      </c>
      <c r="AL29" s="1040"/>
      <c r="AM29" s="1040"/>
      <c r="AN29" s="1040"/>
      <c r="AO29" s="1040"/>
      <c r="AP29" s="1040" t="s">
        <v>574</v>
      </c>
      <c r="AQ29" s="1040"/>
      <c r="AR29" s="1040"/>
      <c r="AS29" s="1040"/>
      <c r="AT29" s="1040"/>
      <c r="AU29" s="1040" t="s">
        <v>574</v>
      </c>
      <c r="AV29" s="1040"/>
      <c r="AW29" s="1040"/>
      <c r="AX29" s="1040"/>
      <c r="AY29" s="1040"/>
      <c r="AZ29" s="1111" t="s">
        <v>574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96</v>
      </c>
      <c r="R30" s="1113"/>
      <c r="S30" s="1113"/>
      <c r="T30" s="1113"/>
      <c r="U30" s="1113"/>
      <c r="V30" s="1113">
        <v>96</v>
      </c>
      <c r="W30" s="1113"/>
      <c r="X30" s="1113"/>
      <c r="Y30" s="1113"/>
      <c r="Z30" s="1113"/>
      <c r="AA30" s="1113">
        <v>0</v>
      </c>
      <c r="AB30" s="1113"/>
      <c r="AC30" s="1113"/>
      <c r="AD30" s="1113"/>
      <c r="AE30" s="1114"/>
      <c r="AF30" s="1088">
        <v>0</v>
      </c>
      <c r="AG30" s="1089"/>
      <c r="AH30" s="1089"/>
      <c r="AI30" s="1089"/>
      <c r="AJ30" s="1090"/>
      <c r="AK30" s="1049">
        <v>35</v>
      </c>
      <c r="AL30" s="1040"/>
      <c r="AM30" s="1040"/>
      <c r="AN30" s="1040"/>
      <c r="AO30" s="1040"/>
      <c r="AP30" s="1040" t="s">
        <v>574</v>
      </c>
      <c r="AQ30" s="1040"/>
      <c r="AR30" s="1040"/>
      <c r="AS30" s="1040"/>
      <c r="AT30" s="1040"/>
      <c r="AU30" s="1040" t="s">
        <v>574</v>
      </c>
      <c r="AV30" s="1040"/>
      <c r="AW30" s="1040"/>
      <c r="AX30" s="1040"/>
      <c r="AY30" s="1040"/>
      <c r="AZ30" s="1111" t="s">
        <v>574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273</v>
      </c>
      <c r="R31" s="1113"/>
      <c r="S31" s="1113"/>
      <c r="T31" s="1113"/>
      <c r="U31" s="1113"/>
      <c r="V31" s="1113">
        <v>263</v>
      </c>
      <c r="W31" s="1113"/>
      <c r="X31" s="1113"/>
      <c r="Y31" s="1113"/>
      <c r="Z31" s="1113"/>
      <c r="AA31" s="1113">
        <v>9</v>
      </c>
      <c r="AB31" s="1113"/>
      <c r="AC31" s="1113"/>
      <c r="AD31" s="1113"/>
      <c r="AE31" s="1114"/>
      <c r="AF31" s="1088">
        <v>9</v>
      </c>
      <c r="AG31" s="1089"/>
      <c r="AH31" s="1089"/>
      <c r="AI31" s="1089"/>
      <c r="AJ31" s="1090"/>
      <c r="AK31" s="1049">
        <v>85</v>
      </c>
      <c r="AL31" s="1040"/>
      <c r="AM31" s="1040"/>
      <c r="AN31" s="1040"/>
      <c r="AO31" s="1040"/>
      <c r="AP31" s="1040">
        <v>1871</v>
      </c>
      <c r="AQ31" s="1040"/>
      <c r="AR31" s="1040"/>
      <c r="AS31" s="1040"/>
      <c r="AT31" s="1040"/>
      <c r="AU31" s="1040">
        <v>1012</v>
      </c>
      <c r="AV31" s="1040"/>
      <c r="AW31" s="1040"/>
      <c r="AX31" s="1040"/>
      <c r="AY31" s="1040"/>
      <c r="AZ31" s="1111" t="s">
        <v>574</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347</v>
      </c>
      <c r="R32" s="1113"/>
      <c r="S32" s="1113"/>
      <c r="T32" s="1113"/>
      <c r="U32" s="1113"/>
      <c r="V32" s="1113">
        <v>313</v>
      </c>
      <c r="W32" s="1113"/>
      <c r="X32" s="1113"/>
      <c r="Y32" s="1113"/>
      <c r="Z32" s="1113"/>
      <c r="AA32" s="1113">
        <v>34</v>
      </c>
      <c r="AB32" s="1113"/>
      <c r="AC32" s="1113"/>
      <c r="AD32" s="1113"/>
      <c r="AE32" s="1114"/>
      <c r="AF32" s="1088">
        <v>34</v>
      </c>
      <c r="AG32" s="1089"/>
      <c r="AH32" s="1089"/>
      <c r="AI32" s="1089"/>
      <c r="AJ32" s="1090"/>
      <c r="AK32" s="1049">
        <v>238</v>
      </c>
      <c r="AL32" s="1040"/>
      <c r="AM32" s="1040"/>
      <c r="AN32" s="1040"/>
      <c r="AO32" s="1040"/>
      <c r="AP32" s="1040">
        <v>1488</v>
      </c>
      <c r="AQ32" s="1040"/>
      <c r="AR32" s="1040"/>
      <c r="AS32" s="1040"/>
      <c r="AT32" s="1040"/>
      <c r="AU32" s="1040">
        <v>1366</v>
      </c>
      <c r="AV32" s="1040"/>
      <c r="AW32" s="1040"/>
      <c r="AX32" s="1040"/>
      <c r="AY32" s="1040"/>
      <c r="AZ32" s="1111" t="s">
        <v>574</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74</v>
      </c>
      <c r="R33" s="1113"/>
      <c r="S33" s="1113"/>
      <c r="T33" s="1113"/>
      <c r="U33" s="1113"/>
      <c r="V33" s="1113">
        <v>67</v>
      </c>
      <c r="W33" s="1113"/>
      <c r="X33" s="1113"/>
      <c r="Y33" s="1113"/>
      <c r="Z33" s="1113"/>
      <c r="AA33" s="1113">
        <v>7</v>
      </c>
      <c r="AB33" s="1113"/>
      <c r="AC33" s="1113"/>
      <c r="AD33" s="1113"/>
      <c r="AE33" s="1114"/>
      <c r="AF33" s="1088">
        <v>7</v>
      </c>
      <c r="AG33" s="1089"/>
      <c r="AH33" s="1089"/>
      <c r="AI33" s="1089"/>
      <c r="AJ33" s="1090"/>
      <c r="AK33" s="1049">
        <v>59</v>
      </c>
      <c r="AL33" s="1040"/>
      <c r="AM33" s="1040"/>
      <c r="AN33" s="1040"/>
      <c r="AO33" s="1040"/>
      <c r="AP33" s="1040">
        <v>478</v>
      </c>
      <c r="AQ33" s="1040"/>
      <c r="AR33" s="1040"/>
      <c r="AS33" s="1040"/>
      <c r="AT33" s="1040"/>
      <c r="AU33" s="1040">
        <v>447</v>
      </c>
      <c r="AV33" s="1040"/>
      <c r="AW33" s="1040"/>
      <c r="AX33" s="1040"/>
      <c r="AY33" s="1040"/>
      <c r="AZ33" s="1111" t="s">
        <v>574</v>
      </c>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400</v>
      </c>
      <c r="C34" s="1107"/>
      <c r="D34" s="1107"/>
      <c r="E34" s="1107"/>
      <c r="F34" s="1107"/>
      <c r="G34" s="1107"/>
      <c r="H34" s="1107"/>
      <c r="I34" s="1107"/>
      <c r="J34" s="1107"/>
      <c r="K34" s="1107"/>
      <c r="L34" s="1107"/>
      <c r="M34" s="1107"/>
      <c r="N34" s="1107"/>
      <c r="O34" s="1107"/>
      <c r="P34" s="1108"/>
      <c r="Q34" s="1112">
        <v>59</v>
      </c>
      <c r="R34" s="1113"/>
      <c r="S34" s="1113"/>
      <c r="T34" s="1113"/>
      <c r="U34" s="1113"/>
      <c r="V34" s="1113">
        <v>54</v>
      </c>
      <c r="W34" s="1113"/>
      <c r="X34" s="1113"/>
      <c r="Y34" s="1113"/>
      <c r="Z34" s="1113"/>
      <c r="AA34" s="1113">
        <v>5</v>
      </c>
      <c r="AB34" s="1113"/>
      <c r="AC34" s="1113"/>
      <c r="AD34" s="1113"/>
      <c r="AE34" s="1114"/>
      <c r="AF34" s="1088">
        <v>5</v>
      </c>
      <c r="AG34" s="1089"/>
      <c r="AH34" s="1089"/>
      <c r="AI34" s="1089"/>
      <c r="AJ34" s="1090"/>
      <c r="AK34" s="1049">
        <v>48</v>
      </c>
      <c r="AL34" s="1040"/>
      <c r="AM34" s="1040"/>
      <c r="AN34" s="1040"/>
      <c r="AO34" s="1040"/>
      <c r="AP34" s="1040">
        <v>220</v>
      </c>
      <c r="AQ34" s="1040"/>
      <c r="AR34" s="1040"/>
      <c r="AS34" s="1040"/>
      <c r="AT34" s="1040"/>
      <c r="AU34" s="1040">
        <v>209</v>
      </c>
      <c r="AV34" s="1040"/>
      <c r="AW34" s="1040"/>
      <c r="AX34" s="1040"/>
      <c r="AY34" s="1040"/>
      <c r="AZ34" s="1111" t="s">
        <v>574</v>
      </c>
      <c r="BA34" s="1111"/>
      <c r="BB34" s="1111"/>
      <c r="BC34" s="1111"/>
      <c r="BD34" s="1111"/>
      <c r="BE34" s="1101" t="s">
        <v>397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401</v>
      </c>
      <c r="C35" s="1107"/>
      <c r="D35" s="1107"/>
      <c r="E35" s="1107"/>
      <c r="F35" s="1107"/>
      <c r="G35" s="1107"/>
      <c r="H35" s="1107"/>
      <c r="I35" s="1107"/>
      <c r="J35" s="1107"/>
      <c r="K35" s="1107"/>
      <c r="L35" s="1107"/>
      <c r="M35" s="1107"/>
      <c r="N35" s="1107"/>
      <c r="O35" s="1107"/>
      <c r="P35" s="1108"/>
      <c r="Q35" s="1112">
        <v>4</v>
      </c>
      <c r="R35" s="1113"/>
      <c r="S35" s="1113"/>
      <c r="T35" s="1113"/>
      <c r="U35" s="1113"/>
      <c r="V35" s="1113">
        <v>3</v>
      </c>
      <c r="W35" s="1113"/>
      <c r="X35" s="1113"/>
      <c r="Y35" s="1113"/>
      <c r="Z35" s="1113"/>
      <c r="AA35" s="1113">
        <v>1</v>
      </c>
      <c r="AB35" s="1113"/>
      <c r="AC35" s="1113"/>
      <c r="AD35" s="1113"/>
      <c r="AE35" s="1114"/>
      <c r="AF35" s="1088">
        <v>1</v>
      </c>
      <c r="AG35" s="1089"/>
      <c r="AH35" s="1089"/>
      <c r="AI35" s="1089"/>
      <c r="AJ35" s="1090"/>
      <c r="AK35" s="1049">
        <v>2</v>
      </c>
      <c r="AL35" s="1040"/>
      <c r="AM35" s="1040"/>
      <c r="AN35" s="1040"/>
      <c r="AO35" s="1040"/>
      <c r="AP35" s="1040">
        <v>7</v>
      </c>
      <c r="AQ35" s="1040"/>
      <c r="AR35" s="1040"/>
      <c r="AS35" s="1040"/>
      <c r="AT35" s="1040"/>
      <c r="AU35" s="1040">
        <v>6</v>
      </c>
      <c r="AV35" s="1040"/>
      <c r="AW35" s="1040"/>
      <c r="AX35" s="1040"/>
      <c r="AY35" s="1040"/>
      <c r="AZ35" s="1111" t="s">
        <v>574</v>
      </c>
      <c r="BA35" s="1111"/>
      <c r="BB35" s="1111"/>
      <c r="BC35" s="1111"/>
      <c r="BD35" s="1111"/>
      <c r="BE35" s="1101" t="s">
        <v>397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131</v>
      </c>
      <c r="AG63" s="1028"/>
      <c r="AH63" s="1028"/>
      <c r="AI63" s="1028"/>
      <c r="AJ63" s="1099"/>
      <c r="AK63" s="1100"/>
      <c r="AL63" s="1032"/>
      <c r="AM63" s="1032"/>
      <c r="AN63" s="1032"/>
      <c r="AO63" s="1032"/>
      <c r="AP63" s="1028">
        <v>4063</v>
      </c>
      <c r="AQ63" s="1028"/>
      <c r="AR63" s="1028"/>
      <c r="AS63" s="1028"/>
      <c r="AT63" s="1028"/>
      <c r="AU63" s="1028">
        <v>3040</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405</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386</v>
      </c>
      <c r="W66" s="1071"/>
      <c r="X66" s="1071"/>
      <c r="Y66" s="1071"/>
      <c r="Z66" s="1072"/>
      <c r="AA66" s="1070" t="s">
        <v>387</v>
      </c>
      <c r="AB66" s="1071"/>
      <c r="AC66" s="1071"/>
      <c r="AD66" s="1071"/>
      <c r="AE66" s="1072"/>
      <c r="AF66" s="1076" t="s">
        <v>388</v>
      </c>
      <c r="AG66" s="1077"/>
      <c r="AH66" s="1077"/>
      <c r="AI66" s="1077"/>
      <c r="AJ66" s="1078"/>
      <c r="AK66" s="1070" t="s">
        <v>389</v>
      </c>
      <c r="AL66" s="1065"/>
      <c r="AM66" s="1065"/>
      <c r="AN66" s="1065"/>
      <c r="AO66" s="1066"/>
      <c r="AP66" s="1070" t="s">
        <v>390</v>
      </c>
      <c r="AQ66" s="1071"/>
      <c r="AR66" s="1071"/>
      <c r="AS66" s="1071"/>
      <c r="AT66" s="1072"/>
      <c r="AU66" s="1070" t="s">
        <v>406</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558</v>
      </c>
      <c r="C68" s="1055"/>
      <c r="D68" s="1055"/>
      <c r="E68" s="1055"/>
      <c r="F68" s="1055"/>
      <c r="G68" s="1055"/>
      <c r="H68" s="1055"/>
      <c r="I68" s="1055"/>
      <c r="J68" s="1055"/>
      <c r="K68" s="1055"/>
      <c r="L68" s="1055"/>
      <c r="M68" s="1055"/>
      <c r="N68" s="1055"/>
      <c r="O68" s="1055"/>
      <c r="P68" s="1056"/>
      <c r="Q68" s="1057">
        <v>10130</v>
      </c>
      <c r="R68" s="1051"/>
      <c r="S68" s="1051"/>
      <c r="T68" s="1051"/>
      <c r="U68" s="1051"/>
      <c r="V68" s="1051">
        <v>9908</v>
      </c>
      <c r="W68" s="1051"/>
      <c r="X68" s="1051"/>
      <c r="Y68" s="1051"/>
      <c r="Z68" s="1051"/>
      <c r="AA68" s="1051">
        <v>222</v>
      </c>
      <c r="AB68" s="1051"/>
      <c r="AC68" s="1051"/>
      <c r="AD68" s="1051"/>
      <c r="AE68" s="1051"/>
      <c r="AF68" s="1051">
        <v>222</v>
      </c>
      <c r="AG68" s="1051"/>
      <c r="AH68" s="1051"/>
      <c r="AI68" s="1051"/>
      <c r="AJ68" s="1051"/>
      <c r="AK68" s="1051">
        <v>640</v>
      </c>
      <c r="AL68" s="1051"/>
      <c r="AM68" s="1051"/>
      <c r="AN68" s="1051"/>
      <c r="AO68" s="1051"/>
      <c r="AP68" s="1051" t="s">
        <v>566</v>
      </c>
      <c r="AQ68" s="1051"/>
      <c r="AR68" s="1051"/>
      <c r="AS68" s="1051"/>
      <c r="AT68" s="1051"/>
      <c r="AU68" s="1051" t="s">
        <v>566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559</v>
      </c>
      <c r="C69" s="1044"/>
      <c r="D69" s="1044"/>
      <c r="E69" s="1044"/>
      <c r="F69" s="1044"/>
      <c r="G69" s="1044"/>
      <c r="H69" s="1044"/>
      <c r="I69" s="1044"/>
      <c r="J69" s="1044"/>
      <c r="K69" s="1044"/>
      <c r="L69" s="1044"/>
      <c r="M69" s="1044"/>
      <c r="N69" s="1044"/>
      <c r="O69" s="1044"/>
      <c r="P69" s="1045"/>
      <c r="Q69" s="1046">
        <v>116</v>
      </c>
      <c r="R69" s="1040"/>
      <c r="S69" s="1040"/>
      <c r="T69" s="1040"/>
      <c r="U69" s="1040"/>
      <c r="V69" s="1040">
        <v>102</v>
      </c>
      <c r="W69" s="1040"/>
      <c r="X69" s="1040"/>
      <c r="Y69" s="1040"/>
      <c r="Z69" s="1040"/>
      <c r="AA69" s="1040">
        <v>14</v>
      </c>
      <c r="AB69" s="1040"/>
      <c r="AC69" s="1040"/>
      <c r="AD69" s="1040"/>
      <c r="AE69" s="1040"/>
      <c r="AF69" s="1040">
        <v>14</v>
      </c>
      <c r="AG69" s="1040"/>
      <c r="AH69" s="1040"/>
      <c r="AI69" s="1040"/>
      <c r="AJ69" s="1040"/>
      <c r="AK69" s="1040" t="s">
        <v>566</v>
      </c>
      <c r="AL69" s="1040"/>
      <c r="AM69" s="1040"/>
      <c r="AN69" s="1040"/>
      <c r="AO69" s="1040"/>
      <c r="AP69" s="1040" t="s">
        <v>566</v>
      </c>
      <c r="AQ69" s="1040"/>
      <c r="AR69" s="1040"/>
      <c r="AS69" s="1040"/>
      <c r="AT69" s="1040"/>
      <c r="AU69" s="1040" t="s">
        <v>566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560</v>
      </c>
      <c r="C70" s="1044"/>
      <c r="D70" s="1044"/>
      <c r="E70" s="1044"/>
      <c r="F70" s="1044"/>
      <c r="G70" s="1044"/>
      <c r="H70" s="1044"/>
      <c r="I70" s="1044"/>
      <c r="J70" s="1044"/>
      <c r="K70" s="1044"/>
      <c r="L70" s="1044"/>
      <c r="M70" s="1044"/>
      <c r="N70" s="1044"/>
      <c r="O70" s="1044"/>
      <c r="P70" s="1045"/>
      <c r="Q70" s="1046">
        <v>119</v>
      </c>
      <c r="R70" s="1040"/>
      <c r="S70" s="1040"/>
      <c r="T70" s="1040"/>
      <c r="U70" s="1040"/>
      <c r="V70" s="1040">
        <v>110</v>
      </c>
      <c r="W70" s="1040"/>
      <c r="X70" s="1040"/>
      <c r="Y70" s="1040"/>
      <c r="Z70" s="1040"/>
      <c r="AA70" s="1040">
        <v>9</v>
      </c>
      <c r="AB70" s="1040"/>
      <c r="AC70" s="1040"/>
      <c r="AD70" s="1040"/>
      <c r="AE70" s="1040"/>
      <c r="AF70" s="1040">
        <v>9</v>
      </c>
      <c r="AG70" s="1040"/>
      <c r="AH70" s="1040"/>
      <c r="AI70" s="1040"/>
      <c r="AJ70" s="1040"/>
      <c r="AK70" s="1040" t="s">
        <v>567</v>
      </c>
      <c r="AL70" s="1040"/>
      <c r="AM70" s="1040"/>
      <c r="AN70" s="1040"/>
      <c r="AO70" s="1040"/>
      <c r="AP70" s="1040" t="s">
        <v>566</v>
      </c>
      <c r="AQ70" s="1040"/>
      <c r="AR70" s="1040"/>
      <c r="AS70" s="1040"/>
      <c r="AT70" s="1040"/>
      <c r="AU70" s="1040" t="s">
        <v>566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564</v>
      </c>
      <c r="C71" s="1044"/>
      <c r="D71" s="1044"/>
      <c r="E71" s="1044"/>
      <c r="F71" s="1044"/>
      <c r="G71" s="1044"/>
      <c r="H71" s="1044"/>
      <c r="I71" s="1044"/>
      <c r="J71" s="1044"/>
      <c r="K71" s="1044"/>
      <c r="L71" s="1044"/>
      <c r="M71" s="1044"/>
      <c r="N71" s="1044"/>
      <c r="O71" s="1044"/>
      <c r="P71" s="1045"/>
      <c r="Q71" s="1046">
        <v>467</v>
      </c>
      <c r="R71" s="1040"/>
      <c r="S71" s="1040"/>
      <c r="T71" s="1040"/>
      <c r="U71" s="1040"/>
      <c r="V71" s="1040">
        <v>440</v>
      </c>
      <c r="W71" s="1040"/>
      <c r="X71" s="1040"/>
      <c r="Y71" s="1040"/>
      <c r="Z71" s="1040"/>
      <c r="AA71" s="1040">
        <v>27</v>
      </c>
      <c r="AB71" s="1040"/>
      <c r="AC71" s="1040"/>
      <c r="AD71" s="1040"/>
      <c r="AE71" s="1040"/>
      <c r="AF71" s="1040">
        <v>27</v>
      </c>
      <c r="AG71" s="1040"/>
      <c r="AH71" s="1040"/>
      <c r="AI71" s="1040"/>
      <c r="AJ71" s="1040"/>
      <c r="AK71" s="1040" t="s">
        <v>566</v>
      </c>
      <c r="AL71" s="1040"/>
      <c r="AM71" s="1040"/>
      <c r="AN71" s="1040"/>
      <c r="AO71" s="1040"/>
      <c r="AP71" s="1040" t="s">
        <v>566</v>
      </c>
      <c r="AQ71" s="1040"/>
      <c r="AR71" s="1040"/>
      <c r="AS71" s="1040"/>
      <c r="AT71" s="1040"/>
      <c r="AU71" s="1040" t="s">
        <v>566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561</v>
      </c>
      <c r="C72" s="1044"/>
      <c r="D72" s="1044"/>
      <c r="E72" s="1044"/>
      <c r="F72" s="1044"/>
      <c r="G72" s="1044"/>
      <c r="H72" s="1044"/>
      <c r="I72" s="1044"/>
      <c r="J72" s="1044"/>
      <c r="K72" s="1044"/>
      <c r="L72" s="1044"/>
      <c r="M72" s="1044"/>
      <c r="N72" s="1044"/>
      <c r="O72" s="1044"/>
      <c r="P72" s="1045"/>
      <c r="Q72" s="1046">
        <v>154711</v>
      </c>
      <c r="R72" s="1040"/>
      <c r="S72" s="1040"/>
      <c r="T72" s="1040"/>
      <c r="U72" s="1040"/>
      <c r="V72" s="1040">
        <v>149499</v>
      </c>
      <c r="W72" s="1040"/>
      <c r="X72" s="1040"/>
      <c r="Y72" s="1040"/>
      <c r="Z72" s="1040"/>
      <c r="AA72" s="1040">
        <v>5212</v>
      </c>
      <c r="AB72" s="1040"/>
      <c r="AC72" s="1040"/>
      <c r="AD72" s="1040"/>
      <c r="AE72" s="1040"/>
      <c r="AF72" s="1040">
        <v>5212</v>
      </c>
      <c r="AG72" s="1040"/>
      <c r="AH72" s="1040"/>
      <c r="AI72" s="1040"/>
      <c r="AJ72" s="1040"/>
      <c r="AK72" s="1040">
        <v>1449</v>
      </c>
      <c r="AL72" s="1040"/>
      <c r="AM72" s="1040"/>
      <c r="AN72" s="1040"/>
      <c r="AO72" s="1040"/>
      <c r="AP72" s="1040" t="s">
        <v>566</v>
      </c>
      <c r="AQ72" s="1040"/>
      <c r="AR72" s="1040"/>
      <c r="AS72" s="1040"/>
      <c r="AT72" s="1040"/>
      <c r="AU72" s="1040" t="s">
        <v>566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573</v>
      </c>
      <c r="C73" s="1044"/>
      <c r="D73" s="1044"/>
      <c r="E73" s="1044"/>
      <c r="F73" s="1044"/>
      <c r="G73" s="1044"/>
      <c r="H73" s="1044"/>
      <c r="I73" s="1044"/>
      <c r="J73" s="1044"/>
      <c r="K73" s="1044"/>
      <c r="L73" s="1044"/>
      <c r="M73" s="1044"/>
      <c r="N73" s="1044"/>
      <c r="O73" s="1044"/>
      <c r="P73" s="1045"/>
      <c r="Q73" s="1046">
        <v>770</v>
      </c>
      <c r="R73" s="1040"/>
      <c r="S73" s="1040"/>
      <c r="T73" s="1040"/>
      <c r="U73" s="1040"/>
      <c r="V73" s="1040">
        <v>762</v>
      </c>
      <c r="W73" s="1040"/>
      <c r="X73" s="1040"/>
      <c r="Y73" s="1040"/>
      <c r="Z73" s="1040"/>
      <c r="AA73" s="1040">
        <v>8</v>
      </c>
      <c r="AB73" s="1040"/>
      <c r="AC73" s="1040"/>
      <c r="AD73" s="1040"/>
      <c r="AE73" s="1040"/>
      <c r="AF73" s="1040">
        <v>8</v>
      </c>
      <c r="AG73" s="1040"/>
      <c r="AH73" s="1040"/>
      <c r="AI73" s="1040"/>
      <c r="AJ73" s="1040"/>
      <c r="AK73" s="1040" t="s">
        <v>566</v>
      </c>
      <c r="AL73" s="1040"/>
      <c r="AM73" s="1040"/>
      <c r="AN73" s="1040"/>
      <c r="AO73" s="1040"/>
      <c r="AP73" s="1040" t="s">
        <v>566</v>
      </c>
      <c r="AQ73" s="1040"/>
      <c r="AR73" s="1040"/>
      <c r="AS73" s="1040"/>
      <c r="AT73" s="1040"/>
      <c r="AU73" s="1040" t="s">
        <v>566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562</v>
      </c>
      <c r="C74" s="1044"/>
      <c r="D74" s="1044"/>
      <c r="E74" s="1044"/>
      <c r="F74" s="1044"/>
      <c r="G74" s="1044"/>
      <c r="H74" s="1044"/>
      <c r="I74" s="1044"/>
      <c r="J74" s="1044"/>
      <c r="K74" s="1044"/>
      <c r="L74" s="1044"/>
      <c r="M74" s="1044"/>
      <c r="N74" s="1044"/>
      <c r="O74" s="1044"/>
      <c r="P74" s="1045"/>
      <c r="Q74" s="1046">
        <v>2960</v>
      </c>
      <c r="R74" s="1040"/>
      <c r="S74" s="1040"/>
      <c r="T74" s="1040"/>
      <c r="U74" s="1040"/>
      <c r="V74" s="1040">
        <v>2880</v>
      </c>
      <c r="W74" s="1040"/>
      <c r="X74" s="1040"/>
      <c r="Y74" s="1040"/>
      <c r="Z74" s="1040"/>
      <c r="AA74" s="1040">
        <v>80</v>
      </c>
      <c r="AB74" s="1040"/>
      <c r="AC74" s="1040"/>
      <c r="AD74" s="1040"/>
      <c r="AE74" s="1040"/>
      <c r="AF74" s="1040">
        <v>80</v>
      </c>
      <c r="AG74" s="1040"/>
      <c r="AH74" s="1040"/>
      <c r="AI74" s="1040"/>
      <c r="AJ74" s="1040"/>
      <c r="AK74" s="1040" t="s">
        <v>567</v>
      </c>
      <c r="AL74" s="1040"/>
      <c r="AM74" s="1040"/>
      <c r="AN74" s="1040"/>
      <c r="AO74" s="1040"/>
      <c r="AP74" s="1040">
        <v>60</v>
      </c>
      <c r="AQ74" s="1040"/>
      <c r="AR74" s="1040"/>
      <c r="AS74" s="1040"/>
      <c r="AT74" s="1040"/>
      <c r="AU74" s="1040">
        <v>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565</v>
      </c>
      <c r="C75" s="1044"/>
      <c r="D75" s="1044"/>
      <c r="E75" s="1044"/>
      <c r="F75" s="1044"/>
      <c r="G75" s="1044"/>
      <c r="H75" s="1044"/>
      <c r="I75" s="1044"/>
      <c r="J75" s="1044"/>
      <c r="K75" s="1044"/>
      <c r="L75" s="1044"/>
      <c r="M75" s="1044"/>
      <c r="N75" s="1044"/>
      <c r="O75" s="1044"/>
      <c r="P75" s="1045"/>
      <c r="Q75" s="1047">
        <v>651</v>
      </c>
      <c r="R75" s="1048"/>
      <c r="S75" s="1048"/>
      <c r="T75" s="1048"/>
      <c r="U75" s="1049"/>
      <c r="V75" s="1050">
        <v>577</v>
      </c>
      <c r="W75" s="1048"/>
      <c r="X75" s="1048"/>
      <c r="Y75" s="1048"/>
      <c r="Z75" s="1049"/>
      <c r="AA75" s="1050">
        <v>74</v>
      </c>
      <c r="AB75" s="1048"/>
      <c r="AC75" s="1048"/>
      <c r="AD75" s="1048"/>
      <c r="AE75" s="1049"/>
      <c r="AF75" s="1050">
        <v>74</v>
      </c>
      <c r="AG75" s="1048"/>
      <c r="AH75" s="1048"/>
      <c r="AI75" s="1048"/>
      <c r="AJ75" s="1049"/>
      <c r="AK75" s="1050">
        <v>8</v>
      </c>
      <c r="AL75" s="1048"/>
      <c r="AM75" s="1048"/>
      <c r="AN75" s="1048"/>
      <c r="AO75" s="1049"/>
      <c r="AP75" s="1050">
        <v>1</v>
      </c>
      <c r="AQ75" s="1048"/>
      <c r="AR75" s="1048"/>
      <c r="AS75" s="1048"/>
      <c r="AT75" s="1049"/>
      <c r="AU75" s="1050">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563</v>
      </c>
      <c r="C76" s="1044"/>
      <c r="D76" s="1044"/>
      <c r="E76" s="1044"/>
      <c r="F76" s="1044"/>
      <c r="G76" s="1044"/>
      <c r="H76" s="1044"/>
      <c r="I76" s="1044"/>
      <c r="J76" s="1044"/>
      <c r="K76" s="1044"/>
      <c r="L76" s="1044"/>
      <c r="M76" s="1044"/>
      <c r="N76" s="1044"/>
      <c r="O76" s="1044"/>
      <c r="P76" s="1045"/>
      <c r="Q76" s="1047">
        <v>3</v>
      </c>
      <c r="R76" s="1048"/>
      <c r="S76" s="1048"/>
      <c r="T76" s="1048"/>
      <c r="U76" s="1049"/>
      <c r="V76" s="1050">
        <v>0</v>
      </c>
      <c r="W76" s="1048"/>
      <c r="X76" s="1048"/>
      <c r="Y76" s="1048"/>
      <c r="Z76" s="1049"/>
      <c r="AA76" s="1050">
        <v>3</v>
      </c>
      <c r="AB76" s="1048"/>
      <c r="AC76" s="1048"/>
      <c r="AD76" s="1048"/>
      <c r="AE76" s="1049"/>
      <c r="AF76" s="1050">
        <v>3</v>
      </c>
      <c r="AG76" s="1048"/>
      <c r="AH76" s="1048"/>
      <c r="AI76" s="1048"/>
      <c r="AJ76" s="1049"/>
      <c r="AK76" s="1050" t="s">
        <v>567</v>
      </c>
      <c r="AL76" s="1048"/>
      <c r="AM76" s="1048"/>
      <c r="AN76" s="1048"/>
      <c r="AO76" s="1049"/>
      <c r="AP76" s="1040" t="s">
        <v>566</v>
      </c>
      <c r="AQ76" s="1040"/>
      <c r="AR76" s="1040"/>
      <c r="AS76" s="1040"/>
      <c r="AT76" s="1040"/>
      <c r="AU76" s="1040" t="s">
        <v>566</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575</v>
      </c>
      <c r="C77" s="1044"/>
      <c r="D77" s="1044"/>
      <c r="E77" s="1044"/>
      <c r="F77" s="1044"/>
      <c r="G77" s="1044"/>
      <c r="H77" s="1044"/>
      <c r="I77" s="1044"/>
      <c r="J77" s="1044"/>
      <c r="K77" s="1044"/>
      <c r="L77" s="1044"/>
      <c r="M77" s="1044"/>
      <c r="N77" s="1044"/>
      <c r="O77" s="1044"/>
      <c r="P77" s="1045"/>
      <c r="Q77" s="1047">
        <v>252</v>
      </c>
      <c r="R77" s="1048"/>
      <c r="S77" s="1048"/>
      <c r="T77" s="1048"/>
      <c r="U77" s="1049"/>
      <c r="V77" s="1050">
        <v>173</v>
      </c>
      <c r="W77" s="1048"/>
      <c r="X77" s="1048"/>
      <c r="Y77" s="1048"/>
      <c r="Z77" s="1049"/>
      <c r="AA77" s="1050">
        <v>79</v>
      </c>
      <c r="AB77" s="1048"/>
      <c r="AC77" s="1048"/>
      <c r="AD77" s="1048"/>
      <c r="AE77" s="1049"/>
      <c r="AF77" s="1050">
        <v>79</v>
      </c>
      <c r="AG77" s="1048"/>
      <c r="AH77" s="1048"/>
      <c r="AI77" s="1048"/>
      <c r="AJ77" s="1049"/>
      <c r="AK77" s="1050">
        <v>71</v>
      </c>
      <c r="AL77" s="1048"/>
      <c r="AM77" s="1048"/>
      <c r="AN77" s="1048"/>
      <c r="AO77" s="1049"/>
      <c r="AP77" s="1050" t="s">
        <v>566</v>
      </c>
      <c r="AQ77" s="1048"/>
      <c r="AR77" s="1048"/>
      <c r="AS77" s="1048"/>
      <c r="AT77" s="1049"/>
      <c r="AU77" s="1050" t="s">
        <v>566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576</v>
      </c>
      <c r="C78" s="1044"/>
      <c r="D78" s="1044"/>
      <c r="E78" s="1044"/>
      <c r="F78" s="1044"/>
      <c r="G78" s="1044"/>
      <c r="H78" s="1044"/>
      <c r="I78" s="1044"/>
      <c r="J78" s="1044"/>
      <c r="K78" s="1044"/>
      <c r="L78" s="1044"/>
      <c r="M78" s="1044"/>
      <c r="N78" s="1044"/>
      <c r="O78" s="1044"/>
      <c r="P78" s="1045"/>
      <c r="Q78" s="1046">
        <v>72</v>
      </c>
      <c r="R78" s="1040"/>
      <c r="S78" s="1040"/>
      <c r="T78" s="1040"/>
      <c r="U78" s="1040"/>
      <c r="V78" s="1040">
        <v>72</v>
      </c>
      <c r="W78" s="1040"/>
      <c r="X78" s="1040"/>
      <c r="Y78" s="1040"/>
      <c r="Z78" s="1040"/>
      <c r="AA78" s="1040" t="s">
        <v>566</v>
      </c>
      <c r="AB78" s="1040"/>
      <c r="AC78" s="1040"/>
      <c r="AD78" s="1040"/>
      <c r="AE78" s="1040"/>
      <c r="AF78" s="1040" t="s">
        <v>566</v>
      </c>
      <c r="AG78" s="1040"/>
      <c r="AH78" s="1040"/>
      <c r="AI78" s="1040"/>
      <c r="AJ78" s="1040"/>
      <c r="AK78" s="1040" t="s">
        <v>567</v>
      </c>
      <c r="AL78" s="1040"/>
      <c r="AM78" s="1040"/>
      <c r="AN78" s="1040"/>
      <c r="AO78" s="1040"/>
      <c r="AP78" s="1040" t="s">
        <v>566</v>
      </c>
      <c r="AQ78" s="1040"/>
      <c r="AR78" s="1040"/>
      <c r="AS78" s="1040"/>
      <c r="AT78" s="1040"/>
      <c r="AU78" s="1040" t="s">
        <v>566</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577</v>
      </c>
      <c r="C79" s="1044"/>
      <c r="D79" s="1044"/>
      <c r="E79" s="1044"/>
      <c r="F79" s="1044"/>
      <c r="G79" s="1044"/>
      <c r="H79" s="1044"/>
      <c r="I79" s="1044"/>
      <c r="J79" s="1044"/>
      <c r="K79" s="1044"/>
      <c r="L79" s="1044"/>
      <c r="M79" s="1044"/>
      <c r="N79" s="1044"/>
      <c r="O79" s="1044"/>
      <c r="P79" s="1045"/>
      <c r="Q79" s="1046" t="s">
        <v>567</v>
      </c>
      <c r="R79" s="1040"/>
      <c r="S79" s="1040"/>
      <c r="T79" s="1040"/>
      <c r="U79" s="1040"/>
      <c r="V79" s="1040" t="s">
        <v>567</v>
      </c>
      <c r="W79" s="1040"/>
      <c r="X79" s="1040"/>
      <c r="Y79" s="1040"/>
      <c r="Z79" s="1040"/>
      <c r="AA79" s="1040" t="s">
        <v>566</v>
      </c>
      <c r="AB79" s="1040"/>
      <c r="AC79" s="1040"/>
      <c r="AD79" s="1040"/>
      <c r="AE79" s="1040"/>
      <c r="AF79" s="1040" t="s">
        <v>566</v>
      </c>
      <c r="AG79" s="1040"/>
      <c r="AH79" s="1040"/>
      <c r="AI79" s="1040"/>
      <c r="AJ79" s="1040"/>
      <c r="AK79" s="1040" t="s">
        <v>567</v>
      </c>
      <c r="AL79" s="1040"/>
      <c r="AM79" s="1040"/>
      <c r="AN79" s="1040"/>
      <c r="AO79" s="1040"/>
      <c r="AP79" s="1040" t="s">
        <v>566</v>
      </c>
      <c r="AQ79" s="1040"/>
      <c r="AR79" s="1040"/>
      <c r="AS79" s="1040"/>
      <c r="AT79" s="1040"/>
      <c r="AU79" s="1040" t="s">
        <v>566</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5728</v>
      </c>
      <c r="AG88" s="1028"/>
      <c r="AH88" s="1028"/>
      <c r="AI88" s="1028"/>
      <c r="AJ88" s="1028"/>
      <c r="AK88" s="1032"/>
      <c r="AL88" s="1032"/>
      <c r="AM88" s="1032"/>
      <c r="AN88" s="1032"/>
      <c r="AO88" s="1032"/>
      <c r="AP88" s="1028">
        <v>61</v>
      </c>
      <c r="AQ88" s="1028"/>
      <c r="AR88" s="1028"/>
      <c r="AS88" s="1028"/>
      <c r="AT88" s="1028"/>
      <c r="AU88" s="1028">
        <v>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CR7+CR8</f>
        <v>150</v>
      </c>
      <c r="CS102" s="1020"/>
      <c r="CT102" s="1020"/>
      <c r="CU102" s="1020"/>
      <c r="CV102" s="1021"/>
      <c r="CW102" s="1019" t="s">
        <v>566</v>
      </c>
      <c r="CX102" s="1020"/>
      <c r="CY102" s="1020"/>
      <c r="CZ102" s="1020"/>
      <c r="DA102" s="1021"/>
      <c r="DB102" s="1019" t="s">
        <v>566</v>
      </c>
      <c r="DC102" s="1020"/>
      <c r="DD102" s="1020"/>
      <c r="DE102" s="1020"/>
      <c r="DF102" s="1021"/>
      <c r="DG102" s="1019" t="s">
        <v>566</v>
      </c>
      <c r="DH102" s="1020"/>
      <c r="DI102" s="1020"/>
      <c r="DJ102" s="1020"/>
      <c r="DK102" s="1021"/>
      <c r="DL102" s="1019">
        <v>48</v>
      </c>
      <c r="DM102" s="1020"/>
      <c r="DN102" s="1020"/>
      <c r="DO102" s="1020"/>
      <c r="DP102" s="1021"/>
      <c r="DQ102" s="1019">
        <v>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299</v>
      </c>
      <c r="AG109" s="963"/>
      <c r="AH109" s="963"/>
      <c r="AI109" s="963"/>
      <c r="AJ109" s="964"/>
      <c r="AK109" s="965" t="s">
        <v>298</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299</v>
      </c>
      <c r="BW109" s="963"/>
      <c r="BX109" s="963"/>
      <c r="BY109" s="963"/>
      <c r="BZ109" s="964"/>
      <c r="CA109" s="965" t="s">
        <v>298</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299</v>
      </c>
      <c r="DM109" s="963"/>
      <c r="DN109" s="963"/>
      <c r="DO109" s="963"/>
      <c r="DP109" s="964"/>
      <c r="DQ109" s="965" t="s">
        <v>298</v>
      </c>
      <c r="DR109" s="963"/>
      <c r="DS109" s="963"/>
      <c r="DT109" s="963"/>
      <c r="DU109" s="964"/>
      <c r="DV109" s="965" t="s">
        <v>417</v>
      </c>
      <c r="DW109" s="963"/>
      <c r="DX109" s="963"/>
      <c r="DY109" s="963"/>
      <c r="DZ109" s="994"/>
    </row>
    <row r="110" spans="1:131" s="226" customFormat="1" ht="26.25" customHeight="1" x14ac:dyDescent="0.15">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839419</v>
      </c>
      <c r="AB110" s="956"/>
      <c r="AC110" s="956"/>
      <c r="AD110" s="956"/>
      <c r="AE110" s="957"/>
      <c r="AF110" s="958">
        <v>861813</v>
      </c>
      <c r="AG110" s="956"/>
      <c r="AH110" s="956"/>
      <c r="AI110" s="956"/>
      <c r="AJ110" s="957"/>
      <c r="AK110" s="958">
        <v>900244</v>
      </c>
      <c r="AL110" s="956"/>
      <c r="AM110" s="956"/>
      <c r="AN110" s="956"/>
      <c r="AO110" s="957"/>
      <c r="AP110" s="959">
        <v>28.2</v>
      </c>
      <c r="AQ110" s="960"/>
      <c r="AR110" s="960"/>
      <c r="AS110" s="960"/>
      <c r="AT110" s="961"/>
      <c r="AU110" s="995" t="s">
        <v>66</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8040716</v>
      </c>
      <c r="BR110" s="903"/>
      <c r="BS110" s="903"/>
      <c r="BT110" s="903"/>
      <c r="BU110" s="903"/>
      <c r="BV110" s="903">
        <v>7785110</v>
      </c>
      <c r="BW110" s="903"/>
      <c r="BX110" s="903"/>
      <c r="BY110" s="903"/>
      <c r="BZ110" s="903"/>
      <c r="CA110" s="903">
        <v>7707662</v>
      </c>
      <c r="CB110" s="903"/>
      <c r="CC110" s="903"/>
      <c r="CD110" s="903"/>
      <c r="CE110" s="903"/>
      <c r="CF110" s="927">
        <v>241.7</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423</v>
      </c>
      <c r="DM110" s="903"/>
      <c r="DN110" s="903"/>
      <c r="DO110" s="903"/>
      <c r="DP110" s="903"/>
      <c r="DQ110" s="903" t="s">
        <v>423</v>
      </c>
      <c r="DR110" s="903"/>
      <c r="DS110" s="903"/>
      <c r="DT110" s="903"/>
      <c r="DU110" s="903"/>
      <c r="DV110" s="904" t="s">
        <v>121</v>
      </c>
      <c r="DW110" s="904"/>
      <c r="DX110" s="904"/>
      <c r="DY110" s="904"/>
      <c r="DZ110" s="905"/>
    </row>
    <row r="111" spans="1:131" s="226" customFormat="1" ht="26.25" customHeight="1" x14ac:dyDescent="0.15">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423</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v>59408</v>
      </c>
      <c r="BR111" s="875"/>
      <c r="BS111" s="875"/>
      <c r="BT111" s="875"/>
      <c r="BU111" s="875"/>
      <c r="BV111" s="875">
        <v>43986</v>
      </c>
      <c r="BW111" s="875"/>
      <c r="BX111" s="875"/>
      <c r="BY111" s="875"/>
      <c r="BZ111" s="875"/>
      <c r="CA111" s="875">
        <v>28944</v>
      </c>
      <c r="CB111" s="875"/>
      <c r="CC111" s="875"/>
      <c r="CD111" s="875"/>
      <c r="CE111" s="875"/>
      <c r="CF111" s="936">
        <v>0.9</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423</v>
      </c>
      <c r="DM111" s="875"/>
      <c r="DN111" s="875"/>
      <c r="DO111" s="875"/>
      <c r="DP111" s="875"/>
      <c r="DQ111" s="875" t="s">
        <v>121</v>
      </c>
      <c r="DR111" s="875"/>
      <c r="DS111" s="875"/>
      <c r="DT111" s="875"/>
      <c r="DU111" s="875"/>
      <c r="DV111" s="852" t="s">
        <v>423</v>
      </c>
      <c r="DW111" s="852"/>
      <c r="DX111" s="852"/>
      <c r="DY111" s="852"/>
      <c r="DZ111" s="853"/>
    </row>
    <row r="112" spans="1:131" s="226" customFormat="1" ht="26.25" customHeight="1" x14ac:dyDescent="0.15">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3312830</v>
      </c>
      <c r="BR112" s="875"/>
      <c r="BS112" s="875"/>
      <c r="BT112" s="875"/>
      <c r="BU112" s="875"/>
      <c r="BV112" s="875">
        <v>3154080</v>
      </c>
      <c r="BW112" s="875"/>
      <c r="BX112" s="875"/>
      <c r="BY112" s="875"/>
      <c r="BZ112" s="875"/>
      <c r="CA112" s="875">
        <v>3039001</v>
      </c>
      <c r="CB112" s="875"/>
      <c r="CC112" s="875"/>
      <c r="CD112" s="875"/>
      <c r="CE112" s="875"/>
      <c r="CF112" s="936">
        <v>95.3</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423</v>
      </c>
      <c r="DH112" s="875"/>
      <c r="DI112" s="875"/>
      <c r="DJ112" s="875"/>
      <c r="DK112" s="875"/>
      <c r="DL112" s="875" t="s">
        <v>121</v>
      </c>
      <c r="DM112" s="875"/>
      <c r="DN112" s="875"/>
      <c r="DO112" s="875"/>
      <c r="DP112" s="875"/>
      <c r="DQ112" s="875" t="s">
        <v>423</v>
      </c>
      <c r="DR112" s="875"/>
      <c r="DS112" s="875"/>
      <c r="DT112" s="875"/>
      <c r="DU112" s="875"/>
      <c r="DV112" s="852" t="s">
        <v>121</v>
      </c>
      <c r="DW112" s="852"/>
      <c r="DX112" s="852"/>
      <c r="DY112" s="852"/>
      <c r="DZ112" s="853"/>
    </row>
    <row r="113" spans="1:130" s="226" customFormat="1" ht="26.25" customHeight="1" x14ac:dyDescent="0.15">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322920</v>
      </c>
      <c r="AB113" s="984"/>
      <c r="AC113" s="984"/>
      <c r="AD113" s="984"/>
      <c r="AE113" s="985"/>
      <c r="AF113" s="986">
        <v>314344</v>
      </c>
      <c r="AG113" s="984"/>
      <c r="AH113" s="984"/>
      <c r="AI113" s="984"/>
      <c r="AJ113" s="985"/>
      <c r="AK113" s="986">
        <v>328744</v>
      </c>
      <c r="AL113" s="984"/>
      <c r="AM113" s="984"/>
      <c r="AN113" s="984"/>
      <c r="AO113" s="985"/>
      <c r="AP113" s="987">
        <v>10.3</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14561</v>
      </c>
      <c r="BR113" s="875"/>
      <c r="BS113" s="875"/>
      <c r="BT113" s="875"/>
      <c r="BU113" s="875"/>
      <c r="BV113" s="875">
        <v>10143</v>
      </c>
      <c r="BW113" s="875"/>
      <c r="BX113" s="875"/>
      <c r="BY113" s="875"/>
      <c r="BZ113" s="875"/>
      <c r="CA113" s="875">
        <v>7083</v>
      </c>
      <c r="CB113" s="875"/>
      <c r="CC113" s="875"/>
      <c r="CD113" s="875"/>
      <c r="CE113" s="875"/>
      <c r="CF113" s="936">
        <v>0.2</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423</v>
      </c>
      <c r="DH113" s="838"/>
      <c r="DI113" s="838"/>
      <c r="DJ113" s="838"/>
      <c r="DK113" s="839"/>
      <c r="DL113" s="840" t="s">
        <v>423</v>
      </c>
      <c r="DM113" s="838"/>
      <c r="DN113" s="838"/>
      <c r="DO113" s="838"/>
      <c r="DP113" s="839"/>
      <c r="DQ113" s="840" t="s">
        <v>434</v>
      </c>
      <c r="DR113" s="838"/>
      <c r="DS113" s="838"/>
      <c r="DT113" s="838"/>
      <c r="DU113" s="839"/>
      <c r="DV113" s="885" t="s">
        <v>121</v>
      </c>
      <c r="DW113" s="886"/>
      <c r="DX113" s="886"/>
      <c r="DY113" s="886"/>
      <c r="DZ113" s="887"/>
    </row>
    <row r="114" spans="1:130" s="226"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5586</v>
      </c>
      <c r="AB114" s="838"/>
      <c r="AC114" s="838"/>
      <c r="AD114" s="838"/>
      <c r="AE114" s="839"/>
      <c r="AF114" s="840">
        <v>4980</v>
      </c>
      <c r="AG114" s="838"/>
      <c r="AH114" s="838"/>
      <c r="AI114" s="838"/>
      <c r="AJ114" s="839"/>
      <c r="AK114" s="840">
        <v>3891</v>
      </c>
      <c r="AL114" s="838"/>
      <c r="AM114" s="838"/>
      <c r="AN114" s="838"/>
      <c r="AO114" s="839"/>
      <c r="AP114" s="885">
        <v>0.1</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582380</v>
      </c>
      <c r="BR114" s="875"/>
      <c r="BS114" s="875"/>
      <c r="BT114" s="875"/>
      <c r="BU114" s="875"/>
      <c r="BV114" s="875">
        <v>439040</v>
      </c>
      <c r="BW114" s="875"/>
      <c r="BX114" s="875"/>
      <c r="BY114" s="875"/>
      <c r="BZ114" s="875"/>
      <c r="CA114" s="875">
        <v>626675</v>
      </c>
      <c r="CB114" s="875"/>
      <c r="CC114" s="875"/>
      <c r="CD114" s="875"/>
      <c r="CE114" s="875"/>
      <c r="CF114" s="936">
        <v>19.7</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423</v>
      </c>
      <c r="DH114" s="838"/>
      <c r="DI114" s="838"/>
      <c r="DJ114" s="838"/>
      <c r="DK114" s="839"/>
      <c r="DL114" s="840" t="s">
        <v>121</v>
      </c>
      <c r="DM114" s="838"/>
      <c r="DN114" s="838"/>
      <c r="DO114" s="838"/>
      <c r="DP114" s="839"/>
      <c r="DQ114" s="840" t="s">
        <v>423</v>
      </c>
      <c r="DR114" s="838"/>
      <c r="DS114" s="838"/>
      <c r="DT114" s="838"/>
      <c r="DU114" s="839"/>
      <c r="DV114" s="885" t="s">
        <v>423</v>
      </c>
      <c r="DW114" s="886"/>
      <c r="DX114" s="886"/>
      <c r="DY114" s="886"/>
      <c r="DZ114" s="887"/>
    </row>
    <row r="115" spans="1:130" s="226"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16748</v>
      </c>
      <c r="AB115" s="984"/>
      <c r="AC115" s="984"/>
      <c r="AD115" s="984"/>
      <c r="AE115" s="985"/>
      <c r="AF115" s="986">
        <v>15422</v>
      </c>
      <c r="AG115" s="984"/>
      <c r="AH115" s="984"/>
      <c r="AI115" s="984"/>
      <c r="AJ115" s="985"/>
      <c r="AK115" s="986">
        <v>15042</v>
      </c>
      <c r="AL115" s="984"/>
      <c r="AM115" s="984"/>
      <c r="AN115" s="984"/>
      <c r="AO115" s="985"/>
      <c r="AP115" s="987">
        <v>0.5</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v>9586</v>
      </c>
      <c r="BR115" s="875"/>
      <c r="BS115" s="875"/>
      <c r="BT115" s="875"/>
      <c r="BU115" s="875"/>
      <c r="BV115" s="875">
        <v>5958</v>
      </c>
      <c r="BW115" s="875"/>
      <c r="BX115" s="875"/>
      <c r="BY115" s="875"/>
      <c r="BZ115" s="875"/>
      <c r="CA115" s="875">
        <v>4766</v>
      </c>
      <c r="CB115" s="875"/>
      <c r="CC115" s="875"/>
      <c r="CD115" s="875"/>
      <c r="CE115" s="875"/>
      <c r="CF115" s="936">
        <v>0.1</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x14ac:dyDescent="0.15">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528</v>
      </c>
      <c r="AB116" s="838"/>
      <c r="AC116" s="838"/>
      <c r="AD116" s="838"/>
      <c r="AE116" s="839"/>
      <c r="AF116" s="840" t="s">
        <v>121</v>
      </c>
      <c r="AG116" s="838"/>
      <c r="AH116" s="838"/>
      <c r="AI116" s="838"/>
      <c r="AJ116" s="839"/>
      <c r="AK116" s="840">
        <v>106</v>
      </c>
      <c r="AL116" s="838"/>
      <c r="AM116" s="838"/>
      <c r="AN116" s="838"/>
      <c r="AO116" s="839"/>
      <c r="AP116" s="885">
        <v>0</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434</v>
      </c>
      <c r="CB116" s="875"/>
      <c r="CC116" s="875"/>
      <c r="CD116" s="875"/>
      <c r="CE116" s="875"/>
      <c r="CF116" s="936" t="s">
        <v>121</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59408</v>
      </c>
      <c r="DH116" s="838"/>
      <c r="DI116" s="838"/>
      <c r="DJ116" s="838"/>
      <c r="DK116" s="839"/>
      <c r="DL116" s="840">
        <v>43986</v>
      </c>
      <c r="DM116" s="838"/>
      <c r="DN116" s="838"/>
      <c r="DO116" s="838"/>
      <c r="DP116" s="839"/>
      <c r="DQ116" s="840">
        <v>28944</v>
      </c>
      <c r="DR116" s="838"/>
      <c r="DS116" s="838"/>
      <c r="DT116" s="838"/>
      <c r="DU116" s="839"/>
      <c r="DV116" s="885">
        <v>0.9</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1185201</v>
      </c>
      <c r="AB117" s="970"/>
      <c r="AC117" s="970"/>
      <c r="AD117" s="970"/>
      <c r="AE117" s="971"/>
      <c r="AF117" s="972">
        <v>1196559</v>
      </c>
      <c r="AG117" s="970"/>
      <c r="AH117" s="970"/>
      <c r="AI117" s="970"/>
      <c r="AJ117" s="971"/>
      <c r="AK117" s="972">
        <v>1248027</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423</v>
      </c>
      <c r="BR117" s="875"/>
      <c r="BS117" s="875"/>
      <c r="BT117" s="875"/>
      <c r="BU117" s="875"/>
      <c r="BV117" s="875" t="s">
        <v>423</v>
      </c>
      <c r="BW117" s="875"/>
      <c r="BX117" s="875"/>
      <c r="BY117" s="875"/>
      <c r="BZ117" s="875"/>
      <c r="CA117" s="875" t="s">
        <v>121</v>
      </c>
      <c r="CB117" s="875"/>
      <c r="CC117" s="875"/>
      <c r="CD117" s="875"/>
      <c r="CE117" s="875"/>
      <c r="CF117" s="936" t="s">
        <v>423</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423</v>
      </c>
      <c r="DH117" s="838"/>
      <c r="DI117" s="838"/>
      <c r="DJ117" s="838"/>
      <c r="DK117" s="839"/>
      <c r="DL117" s="840" t="s">
        <v>121</v>
      </c>
      <c r="DM117" s="838"/>
      <c r="DN117" s="838"/>
      <c r="DO117" s="838"/>
      <c r="DP117" s="839"/>
      <c r="DQ117" s="840" t="s">
        <v>434</v>
      </c>
      <c r="DR117" s="838"/>
      <c r="DS117" s="838"/>
      <c r="DT117" s="838"/>
      <c r="DU117" s="839"/>
      <c r="DV117" s="885" t="s">
        <v>121</v>
      </c>
      <c r="DW117" s="886"/>
      <c r="DX117" s="886"/>
      <c r="DY117" s="886"/>
      <c r="DZ117" s="887"/>
    </row>
    <row r="118" spans="1:130" s="226" customFormat="1" ht="26.25" customHeight="1" x14ac:dyDescent="0.15">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299</v>
      </c>
      <c r="AG118" s="963"/>
      <c r="AH118" s="963"/>
      <c r="AI118" s="963"/>
      <c r="AJ118" s="964"/>
      <c r="AK118" s="965" t="s">
        <v>298</v>
      </c>
      <c r="AL118" s="963"/>
      <c r="AM118" s="963"/>
      <c r="AN118" s="963"/>
      <c r="AO118" s="964"/>
      <c r="AP118" s="966" t="s">
        <v>417</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423</v>
      </c>
      <c r="BR118" s="906"/>
      <c r="BS118" s="906"/>
      <c r="BT118" s="906"/>
      <c r="BU118" s="906"/>
      <c r="BV118" s="906" t="s">
        <v>121</v>
      </c>
      <c r="BW118" s="906"/>
      <c r="BX118" s="906"/>
      <c r="BY118" s="906"/>
      <c r="BZ118" s="906"/>
      <c r="CA118" s="906" t="s">
        <v>423</v>
      </c>
      <c r="CB118" s="906"/>
      <c r="CC118" s="906"/>
      <c r="CD118" s="906"/>
      <c r="CE118" s="906"/>
      <c r="CF118" s="936" t="s">
        <v>121</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423</v>
      </c>
      <c r="DH118" s="838"/>
      <c r="DI118" s="838"/>
      <c r="DJ118" s="838"/>
      <c r="DK118" s="839"/>
      <c r="DL118" s="840" t="s">
        <v>121</v>
      </c>
      <c r="DM118" s="838"/>
      <c r="DN118" s="838"/>
      <c r="DO118" s="838"/>
      <c r="DP118" s="839"/>
      <c r="DQ118" s="840" t="s">
        <v>423</v>
      </c>
      <c r="DR118" s="838"/>
      <c r="DS118" s="838"/>
      <c r="DT118" s="838"/>
      <c r="DU118" s="839"/>
      <c r="DV118" s="885" t="s">
        <v>423</v>
      </c>
      <c r="DW118" s="886"/>
      <c r="DX118" s="886"/>
      <c r="DY118" s="886"/>
      <c r="DZ118" s="887"/>
    </row>
    <row r="119" spans="1:130" s="226" customFormat="1" ht="26.25" customHeight="1" x14ac:dyDescent="0.15">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423</v>
      </c>
      <c r="AB119" s="956"/>
      <c r="AC119" s="956"/>
      <c r="AD119" s="956"/>
      <c r="AE119" s="957"/>
      <c r="AF119" s="958" t="s">
        <v>121</v>
      </c>
      <c r="AG119" s="956"/>
      <c r="AH119" s="956"/>
      <c r="AI119" s="956"/>
      <c r="AJ119" s="957"/>
      <c r="AK119" s="958" t="s">
        <v>423</v>
      </c>
      <c r="AL119" s="956"/>
      <c r="AM119" s="956"/>
      <c r="AN119" s="956"/>
      <c r="AO119" s="957"/>
      <c r="AP119" s="959" t="s">
        <v>121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449</v>
      </c>
      <c r="BP119" s="939"/>
      <c r="BQ119" s="943">
        <v>12019481</v>
      </c>
      <c r="BR119" s="906"/>
      <c r="BS119" s="906"/>
      <c r="BT119" s="906"/>
      <c r="BU119" s="906"/>
      <c r="BV119" s="906">
        <v>11438317</v>
      </c>
      <c r="BW119" s="906"/>
      <c r="BX119" s="906"/>
      <c r="BY119" s="906"/>
      <c r="BZ119" s="906"/>
      <c r="CA119" s="906">
        <v>11414131</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423</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x14ac:dyDescent="0.15">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423</v>
      </c>
      <c r="AB120" s="838"/>
      <c r="AC120" s="838"/>
      <c r="AD120" s="838"/>
      <c r="AE120" s="839"/>
      <c r="AF120" s="840" t="s">
        <v>423</v>
      </c>
      <c r="AG120" s="838"/>
      <c r="AH120" s="838"/>
      <c r="AI120" s="838"/>
      <c r="AJ120" s="839"/>
      <c r="AK120" s="840" t="s">
        <v>423</v>
      </c>
      <c r="AL120" s="838"/>
      <c r="AM120" s="838"/>
      <c r="AN120" s="838"/>
      <c r="AO120" s="839"/>
      <c r="AP120" s="885" t="s">
        <v>121</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2861081</v>
      </c>
      <c r="BR120" s="903"/>
      <c r="BS120" s="903"/>
      <c r="BT120" s="903"/>
      <c r="BU120" s="903"/>
      <c r="BV120" s="903">
        <v>3148938</v>
      </c>
      <c r="BW120" s="903"/>
      <c r="BX120" s="903"/>
      <c r="BY120" s="903"/>
      <c r="BZ120" s="903"/>
      <c r="CA120" s="903">
        <v>3396671</v>
      </c>
      <c r="CB120" s="903"/>
      <c r="CC120" s="903"/>
      <c r="CD120" s="903"/>
      <c r="CE120" s="903"/>
      <c r="CF120" s="927">
        <v>106.5</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v>1520226</v>
      </c>
      <c r="DH120" s="903"/>
      <c r="DI120" s="903"/>
      <c r="DJ120" s="903"/>
      <c r="DK120" s="903"/>
      <c r="DL120" s="903">
        <v>1395062</v>
      </c>
      <c r="DM120" s="903"/>
      <c r="DN120" s="903"/>
      <c r="DO120" s="903"/>
      <c r="DP120" s="903"/>
      <c r="DQ120" s="903">
        <v>1365539</v>
      </c>
      <c r="DR120" s="903"/>
      <c r="DS120" s="903"/>
      <c r="DT120" s="903"/>
      <c r="DU120" s="903"/>
      <c r="DV120" s="904">
        <v>42.8</v>
      </c>
      <c r="DW120" s="904"/>
      <c r="DX120" s="904"/>
      <c r="DY120" s="904"/>
      <c r="DZ120" s="905"/>
    </row>
    <row r="121" spans="1:130" s="226" customFormat="1" ht="26.25" customHeight="1" x14ac:dyDescent="0.15">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434</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67991</v>
      </c>
      <c r="BR121" s="875"/>
      <c r="BS121" s="875"/>
      <c r="BT121" s="875"/>
      <c r="BU121" s="875"/>
      <c r="BV121" s="875">
        <v>56125</v>
      </c>
      <c r="BW121" s="875"/>
      <c r="BX121" s="875"/>
      <c r="BY121" s="875"/>
      <c r="BZ121" s="875"/>
      <c r="CA121" s="875">
        <v>41834</v>
      </c>
      <c r="CB121" s="875"/>
      <c r="CC121" s="875"/>
      <c r="CD121" s="875"/>
      <c r="CE121" s="875"/>
      <c r="CF121" s="936">
        <v>1.3</v>
      </c>
      <c r="CG121" s="937"/>
      <c r="CH121" s="937"/>
      <c r="CI121" s="937"/>
      <c r="CJ121" s="937"/>
      <c r="CK121" s="930"/>
      <c r="CL121" s="916"/>
      <c r="CM121" s="916"/>
      <c r="CN121" s="916"/>
      <c r="CO121" s="917"/>
      <c r="CP121" s="896" t="s">
        <v>396</v>
      </c>
      <c r="CQ121" s="897"/>
      <c r="CR121" s="897"/>
      <c r="CS121" s="897"/>
      <c r="CT121" s="897"/>
      <c r="CU121" s="897"/>
      <c r="CV121" s="897"/>
      <c r="CW121" s="897"/>
      <c r="CX121" s="897"/>
      <c r="CY121" s="897"/>
      <c r="CZ121" s="897"/>
      <c r="DA121" s="897"/>
      <c r="DB121" s="897"/>
      <c r="DC121" s="897"/>
      <c r="DD121" s="897"/>
      <c r="DE121" s="897"/>
      <c r="DF121" s="898"/>
      <c r="DG121" s="874">
        <v>1085178</v>
      </c>
      <c r="DH121" s="875"/>
      <c r="DI121" s="875"/>
      <c r="DJ121" s="875"/>
      <c r="DK121" s="875"/>
      <c r="DL121" s="875">
        <v>1061079</v>
      </c>
      <c r="DM121" s="875"/>
      <c r="DN121" s="875"/>
      <c r="DO121" s="875"/>
      <c r="DP121" s="875"/>
      <c r="DQ121" s="875">
        <v>1012061</v>
      </c>
      <c r="DR121" s="875"/>
      <c r="DS121" s="875"/>
      <c r="DT121" s="875"/>
      <c r="DU121" s="875"/>
      <c r="DV121" s="852">
        <v>31.7</v>
      </c>
      <c r="DW121" s="852"/>
      <c r="DX121" s="852"/>
      <c r="DY121" s="852"/>
      <c r="DZ121" s="853"/>
    </row>
    <row r="122" spans="1:130" s="226"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423</v>
      </c>
      <c r="AB122" s="838"/>
      <c r="AC122" s="838"/>
      <c r="AD122" s="838"/>
      <c r="AE122" s="839"/>
      <c r="AF122" s="840" t="s">
        <v>423</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8653819</v>
      </c>
      <c r="BR122" s="906"/>
      <c r="BS122" s="906"/>
      <c r="BT122" s="906"/>
      <c r="BU122" s="906"/>
      <c r="BV122" s="906">
        <v>8113625</v>
      </c>
      <c r="BW122" s="906"/>
      <c r="BX122" s="906"/>
      <c r="BY122" s="906"/>
      <c r="BZ122" s="906"/>
      <c r="CA122" s="906">
        <v>7696869</v>
      </c>
      <c r="CB122" s="906"/>
      <c r="CC122" s="906"/>
      <c r="CD122" s="906"/>
      <c r="CE122" s="906"/>
      <c r="CF122" s="907">
        <v>241.4</v>
      </c>
      <c r="CG122" s="908"/>
      <c r="CH122" s="908"/>
      <c r="CI122" s="908"/>
      <c r="CJ122" s="908"/>
      <c r="CK122" s="930"/>
      <c r="CL122" s="916"/>
      <c r="CM122" s="916"/>
      <c r="CN122" s="916"/>
      <c r="CO122" s="917"/>
      <c r="CP122" s="896" t="s">
        <v>458</v>
      </c>
      <c r="CQ122" s="897"/>
      <c r="CR122" s="897"/>
      <c r="CS122" s="897"/>
      <c r="CT122" s="897"/>
      <c r="CU122" s="897"/>
      <c r="CV122" s="897"/>
      <c r="CW122" s="897"/>
      <c r="CX122" s="897"/>
      <c r="CY122" s="897"/>
      <c r="CZ122" s="897"/>
      <c r="DA122" s="897"/>
      <c r="DB122" s="897"/>
      <c r="DC122" s="897"/>
      <c r="DD122" s="897"/>
      <c r="DE122" s="897"/>
      <c r="DF122" s="898"/>
      <c r="DG122" s="874">
        <v>445170</v>
      </c>
      <c r="DH122" s="875"/>
      <c r="DI122" s="875"/>
      <c r="DJ122" s="875"/>
      <c r="DK122" s="875"/>
      <c r="DL122" s="875">
        <v>460679</v>
      </c>
      <c r="DM122" s="875"/>
      <c r="DN122" s="875"/>
      <c r="DO122" s="875"/>
      <c r="DP122" s="875"/>
      <c r="DQ122" s="875">
        <v>446977</v>
      </c>
      <c r="DR122" s="875"/>
      <c r="DS122" s="875"/>
      <c r="DT122" s="875"/>
      <c r="DU122" s="875"/>
      <c r="DV122" s="852">
        <v>14</v>
      </c>
      <c r="DW122" s="852"/>
      <c r="DX122" s="852"/>
      <c r="DY122" s="852"/>
      <c r="DZ122" s="853"/>
    </row>
    <row r="123" spans="1:130" s="226" customFormat="1" ht="26.25" customHeight="1" x14ac:dyDescent="0.15">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423</v>
      </c>
      <c r="AB123" s="838"/>
      <c r="AC123" s="838"/>
      <c r="AD123" s="838"/>
      <c r="AE123" s="839"/>
      <c r="AF123" s="840" t="s">
        <v>423</v>
      </c>
      <c r="AG123" s="838"/>
      <c r="AH123" s="838"/>
      <c r="AI123" s="838"/>
      <c r="AJ123" s="839"/>
      <c r="AK123" s="840" t="s">
        <v>423</v>
      </c>
      <c r="AL123" s="838"/>
      <c r="AM123" s="838"/>
      <c r="AN123" s="838"/>
      <c r="AO123" s="839"/>
      <c r="AP123" s="885" t="s">
        <v>434</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459</v>
      </c>
      <c r="BP123" s="939"/>
      <c r="BQ123" s="893">
        <v>11582891</v>
      </c>
      <c r="BR123" s="894"/>
      <c r="BS123" s="894"/>
      <c r="BT123" s="894"/>
      <c r="BU123" s="894"/>
      <c r="BV123" s="894">
        <v>11318688</v>
      </c>
      <c r="BW123" s="894"/>
      <c r="BX123" s="894"/>
      <c r="BY123" s="894"/>
      <c r="BZ123" s="894"/>
      <c r="CA123" s="894">
        <v>11135374</v>
      </c>
      <c r="CB123" s="894"/>
      <c r="CC123" s="894"/>
      <c r="CD123" s="894"/>
      <c r="CE123" s="894"/>
      <c r="CF123" s="804"/>
      <c r="CG123" s="805"/>
      <c r="CH123" s="805"/>
      <c r="CI123" s="805"/>
      <c r="CJ123" s="895"/>
      <c r="CK123" s="930"/>
      <c r="CL123" s="916"/>
      <c r="CM123" s="916"/>
      <c r="CN123" s="916"/>
      <c r="CO123" s="917"/>
      <c r="CP123" s="896" t="s">
        <v>460</v>
      </c>
      <c r="CQ123" s="897"/>
      <c r="CR123" s="897"/>
      <c r="CS123" s="897"/>
      <c r="CT123" s="897"/>
      <c r="CU123" s="897"/>
      <c r="CV123" s="897"/>
      <c r="CW123" s="897"/>
      <c r="CX123" s="897"/>
      <c r="CY123" s="897"/>
      <c r="CZ123" s="897"/>
      <c r="DA123" s="897"/>
      <c r="DB123" s="897"/>
      <c r="DC123" s="897"/>
      <c r="DD123" s="897"/>
      <c r="DE123" s="897"/>
      <c r="DF123" s="898"/>
      <c r="DG123" s="837">
        <v>256774</v>
      </c>
      <c r="DH123" s="838"/>
      <c r="DI123" s="838"/>
      <c r="DJ123" s="838"/>
      <c r="DK123" s="839"/>
      <c r="DL123" s="840">
        <v>231065</v>
      </c>
      <c r="DM123" s="838"/>
      <c r="DN123" s="838"/>
      <c r="DO123" s="838"/>
      <c r="DP123" s="839"/>
      <c r="DQ123" s="840">
        <v>208712</v>
      </c>
      <c r="DR123" s="838"/>
      <c r="DS123" s="838"/>
      <c r="DT123" s="838"/>
      <c r="DU123" s="839"/>
      <c r="DV123" s="885">
        <v>6.5</v>
      </c>
      <c r="DW123" s="886"/>
      <c r="DX123" s="886"/>
      <c r="DY123" s="886"/>
      <c r="DZ123" s="887"/>
    </row>
    <row r="124" spans="1:130" s="226" customFormat="1" ht="26.25" customHeight="1" thickBot="1" x14ac:dyDescent="0.2">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434</v>
      </c>
      <c r="AB124" s="838"/>
      <c r="AC124" s="838"/>
      <c r="AD124" s="838"/>
      <c r="AE124" s="839"/>
      <c r="AF124" s="840" t="s">
        <v>423</v>
      </c>
      <c r="AG124" s="838"/>
      <c r="AH124" s="838"/>
      <c r="AI124" s="838"/>
      <c r="AJ124" s="839"/>
      <c r="AK124" s="840" t="s">
        <v>423</v>
      </c>
      <c r="AL124" s="838"/>
      <c r="AM124" s="838"/>
      <c r="AN124" s="838"/>
      <c r="AO124" s="839"/>
      <c r="AP124" s="885" t="s">
        <v>423</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12.4</v>
      </c>
      <c r="BR124" s="892"/>
      <c r="BS124" s="892"/>
      <c r="BT124" s="892"/>
      <c r="BU124" s="892"/>
      <c r="BV124" s="892">
        <v>3.5</v>
      </c>
      <c r="BW124" s="892"/>
      <c r="BX124" s="892"/>
      <c r="BY124" s="892"/>
      <c r="BZ124" s="892"/>
      <c r="CA124" s="892">
        <v>8.6999999999999993</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v>5482</v>
      </c>
      <c r="DH124" s="821"/>
      <c r="DI124" s="821"/>
      <c r="DJ124" s="821"/>
      <c r="DK124" s="822"/>
      <c r="DL124" s="823">
        <v>6195</v>
      </c>
      <c r="DM124" s="821"/>
      <c r="DN124" s="821"/>
      <c r="DO124" s="821"/>
      <c r="DP124" s="822"/>
      <c r="DQ124" s="823">
        <v>5712</v>
      </c>
      <c r="DR124" s="821"/>
      <c r="DS124" s="821"/>
      <c r="DT124" s="821"/>
      <c r="DU124" s="822"/>
      <c r="DV124" s="909">
        <v>0.2</v>
      </c>
      <c r="DW124" s="910"/>
      <c r="DX124" s="910"/>
      <c r="DY124" s="910"/>
      <c r="DZ124" s="911"/>
    </row>
    <row r="125" spans="1:130" s="226" customFormat="1" ht="26.25" customHeight="1" x14ac:dyDescent="0.15">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16748</v>
      </c>
      <c r="AB127" s="838"/>
      <c r="AC127" s="838"/>
      <c r="AD127" s="838"/>
      <c r="AE127" s="839"/>
      <c r="AF127" s="840">
        <v>15422</v>
      </c>
      <c r="AG127" s="838"/>
      <c r="AH127" s="838"/>
      <c r="AI127" s="838"/>
      <c r="AJ127" s="839"/>
      <c r="AK127" s="840">
        <v>15042</v>
      </c>
      <c r="AL127" s="838"/>
      <c r="AM127" s="838"/>
      <c r="AN127" s="838"/>
      <c r="AO127" s="839"/>
      <c r="AP127" s="885">
        <v>0.5</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15824</v>
      </c>
      <c r="AB128" s="859"/>
      <c r="AC128" s="859"/>
      <c r="AD128" s="859"/>
      <c r="AE128" s="860"/>
      <c r="AF128" s="861">
        <v>12176</v>
      </c>
      <c r="AG128" s="859"/>
      <c r="AH128" s="859"/>
      <c r="AI128" s="859"/>
      <c r="AJ128" s="860"/>
      <c r="AK128" s="861">
        <v>13589</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121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v>9586</v>
      </c>
      <c r="DH128" s="849"/>
      <c r="DI128" s="849"/>
      <c r="DJ128" s="849"/>
      <c r="DK128" s="849"/>
      <c r="DL128" s="849">
        <v>5958</v>
      </c>
      <c r="DM128" s="849"/>
      <c r="DN128" s="849"/>
      <c r="DO128" s="849"/>
      <c r="DP128" s="849"/>
      <c r="DQ128" s="849">
        <v>4766</v>
      </c>
      <c r="DR128" s="849"/>
      <c r="DS128" s="849"/>
      <c r="DT128" s="849"/>
      <c r="DU128" s="849"/>
      <c r="DV128" s="850">
        <v>0.1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4402935</v>
      </c>
      <c r="AB129" s="838"/>
      <c r="AC129" s="838"/>
      <c r="AD129" s="838"/>
      <c r="AE129" s="839"/>
      <c r="AF129" s="840">
        <v>4228394</v>
      </c>
      <c r="AG129" s="838"/>
      <c r="AH129" s="838"/>
      <c r="AI129" s="838"/>
      <c r="AJ129" s="839"/>
      <c r="AK129" s="840">
        <v>4111791</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898908</v>
      </c>
      <c r="AB130" s="838"/>
      <c r="AC130" s="838"/>
      <c r="AD130" s="838"/>
      <c r="AE130" s="839"/>
      <c r="AF130" s="840">
        <v>898666</v>
      </c>
      <c r="AG130" s="838"/>
      <c r="AH130" s="838"/>
      <c r="AI130" s="838"/>
      <c r="AJ130" s="839"/>
      <c r="AK130" s="840">
        <v>923221</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8.6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3504027</v>
      </c>
      <c r="AB131" s="821"/>
      <c r="AC131" s="821"/>
      <c r="AD131" s="821"/>
      <c r="AE131" s="822"/>
      <c r="AF131" s="823">
        <v>3329728</v>
      </c>
      <c r="AG131" s="821"/>
      <c r="AH131" s="821"/>
      <c r="AI131" s="821"/>
      <c r="AJ131" s="822"/>
      <c r="AK131" s="823">
        <v>3188570</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8.6999999999999993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7.7188046779999997</v>
      </c>
      <c r="AB132" s="801"/>
      <c r="AC132" s="801"/>
      <c r="AD132" s="801"/>
      <c r="AE132" s="802"/>
      <c r="AF132" s="803">
        <v>8.5807909840000001</v>
      </c>
      <c r="AG132" s="801"/>
      <c r="AH132" s="801"/>
      <c r="AI132" s="801"/>
      <c r="AJ132" s="802"/>
      <c r="AK132" s="803">
        <v>9.7603941580000004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8.1999999999999993</v>
      </c>
      <c r="AB133" s="780"/>
      <c r="AC133" s="780"/>
      <c r="AD133" s="780"/>
      <c r="AE133" s="781"/>
      <c r="AF133" s="779">
        <v>8.1999999999999993</v>
      </c>
      <c r="AG133" s="780"/>
      <c r="AH133" s="780"/>
      <c r="AI133" s="780"/>
      <c r="AJ133" s="781"/>
      <c r="AK133" s="779">
        <v>8.6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eFUnP3cwd9fFRYY4lDwFgbUtdlLjyETqCMXVWL4MPtTPdg3W8tBDjeUjhb7QJb0hNc9QK9WgKz0PgGWiMHF4w==" saltValue="uaE/p7cadsNrECFPdiUq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lrPxUTJ1OGpetjWPztDeml2j2PDp67DzsbtbMY0XECxMiRoCHhdO3tDeuXgBNrRv96175DaX7xgngX7xVnwZg==" saltValue="hqMLUD9NycHsPfqEB5Oq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kPd2gfeQToYwFInW/6xtjxc0+LRsNe+Yz8b4Ia4XIjFv6O/7Z2Z3KCw45hAjRjXl5q5n0KXQNhzeQIAk174xg==" saltValue="fuQ78QlVQedUEq5XavJ5y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872824</v>
      </c>
      <c r="AP9" s="292">
        <v>118574</v>
      </c>
      <c r="AQ9" s="293">
        <v>135358</v>
      </c>
      <c r="AR9" s="294">
        <v>-12.4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153511</v>
      </c>
      <c r="AP10" s="295">
        <v>20855</v>
      </c>
      <c r="AQ10" s="296">
        <v>16285</v>
      </c>
      <c r="AR10" s="297">
        <v>28.1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202791</v>
      </c>
      <c r="AP11" s="295">
        <v>27549</v>
      </c>
      <c r="AQ11" s="296">
        <v>23139</v>
      </c>
      <c r="AR11" s="297">
        <v>19.100000000000001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3507</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v>1</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46104</v>
      </c>
      <c r="AP14" s="295">
        <v>6263</v>
      </c>
      <c r="AQ14" s="296">
        <v>6299</v>
      </c>
      <c r="AR14" s="297">
        <v>-0.6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17863</v>
      </c>
      <c r="AP15" s="295">
        <v>2427</v>
      </c>
      <c r="AQ15" s="296">
        <v>3566</v>
      </c>
      <c r="AR15" s="297">
        <v>-31.9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-65155</v>
      </c>
      <c r="AP16" s="295">
        <v>-8851</v>
      </c>
      <c r="AQ16" s="296">
        <v>-14081</v>
      </c>
      <c r="AR16" s="297">
        <v>-37.1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1227938</v>
      </c>
      <c r="AP17" s="295">
        <v>166817</v>
      </c>
      <c r="AQ17" s="296">
        <v>174073</v>
      </c>
      <c r="AR17" s="297">
        <v>-4.2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13.04</v>
      </c>
      <c r="AP21" s="308">
        <v>15.56</v>
      </c>
      <c r="AQ21" s="309">
        <v>-2.52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93.9</v>
      </c>
      <c r="AP22" s="313">
        <v>96</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900244</v>
      </c>
      <c r="AP32" s="322">
        <v>122299</v>
      </c>
      <c r="AQ32" s="323">
        <v>106722</v>
      </c>
      <c r="AR32" s="324">
        <v>14.6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v>147</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287</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328744</v>
      </c>
      <c r="AP35" s="322">
        <v>44660</v>
      </c>
      <c r="AQ35" s="323">
        <v>22428</v>
      </c>
      <c r="AR35" s="324">
        <v>99.1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3891</v>
      </c>
      <c r="AP36" s="322">
        <v>529</v>
      </c>
      <c r="AQ36" s="323">
        <v>4327</v>
      </c>
      <c r="AR36" s="324">
        <v>-87.8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15042</v>
      </c>
      <c r="AP37" s="322">
        <v>2043</v>
      </c>
      <c r="AQ37" s="323">
        <v>1437</v>
      </c>
      <c r="AR37" s="324">
        <v>42.2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v>106</v>
      </c>
      <c r="AP38" s="325">
        <v>14</v>
      </c>
      <c r="AQ38" s="326">
        <v>25</v>
      </c>
      <c r="AR38" s="314">
        <v>-44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-13589</v>
      </c>
      <c r="AP39" s="322">
        <v>-1846</v>
      </c>
      <c r="AQ39" s="323">
        <v>-4811</v>
      </c>
      <c r="AR39" s="324">
        <v>-61.6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-923221</v>
      </c>
      <c r="AP40" s="322">
        <v>-125421</v>
      </c>
      <c r="AQ40" s="323">
        <v>-91754</v>
      </c>
      <c r="AR40" s="324">
        <v>36.700000000000003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311217</v>
      </c>
      <c r="AP41" s="322">
        <v>42279</v>
      </c>
      <c r="AQ41" s="323">
        <v>38807</v>
      </c>
      <c r="AR41" s="324">
        <v>8.9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1606042</v>
      </c>
      <c r="AN51" s="344">
        <v>197983</v>
      </c>
      <c r="AO51" s="345">
        <v>166.8</v>
      </c>
      <c r="AP51" s="346">
        <v>174587</v>
      </c>
      <c r="AQ51" s="347">
        <v>19.100000000000001</v>
      </c>
      <c r="AR51" s="348">
        <v>147.69999999999999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918558</v>
      </c>
      <c r="AN52" s="352">
        <v>113234</v>
      </c>
      <c r="AO52" s="353">
        <v>74.3</v>
      </c>
      <c r="AP52" s="354">
        <v>79695</v>
      </c>
      <c r="AQ52" s="355">
        <v>17</v>
      </c>
      <c r="AR52" s="356">
        <v>57.3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712248</v>
      </c>
      <c r="AN53" s="344">
        <v>90238</v>
      </c>
      <c r="AO53" s="345">
        <v>-54.4</v>
      </c>
      <c r="AP53" s="346">
        <v>175675</v>
      </c>
      <c r="AQ53" s="347">
        <v>0.6</v>
      </c>
      <c r="AR53" s="348">
        <v>-55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506615</v>
      </c>
      <c r="AN54" s="352">
        <v>64185</v>
      </c>
      <c r="AO54" s="353">
        <v>-43.3</v>
      </c>
      <c r="AP54" s="354">
        <v>87698</v>
      </c>
      <c r="AQ54" s="355">
        <v>10</v>
      </c>
      <c r="AR54" s="356">
        <v>-53.3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1301299</v>
      </c>
      <c r="AN55" s="344">
        <v>169528</v>
      </c>
      <c r="AO55" s="345">
        <v>87.9</v>
      </c>
      <c r="AP55" s="346">
        <v>162193</v>
      </c>
      <c r="AQ55" s="347">
        <v>-7.7</v>
      </c>
      <c r="AR55" s="348">
        <v>95.6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497611</v>
      </c>
      <c r="AN56" s="352">
        <v>64827</v>
      </c>
      <c r="AO56" s="353">
        <v>1</v>
      </c>
      <c r="AP56" s="354">
        <v>79985</v>
      </c>
      <c r="AQ56" s="355">
        <v>-8.8000000000000007</v>
      </c>
      <c r="AR56" s="356">
        <v>9.8000000000000007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634143</v>
      </c>
      <c r="AN57" s="344">
        <v>84271</v>
      </c>
      <c r="AO57" s="345">
        <v>-50.3</v>
      </c>
      <c r="AP57" s="346">
        <v>168868</v>
      </c>
      <c r="AQ57" s="347">
        <v>4.0999999999999996</v>
      </c>
      <c r="AR57" s="348">
        <v>-54.4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417452</v>
      </c>
      <c r="AN58" s="352">
        <v>55475</v>
      </c>
      <c r="AO58" s="353">
        <v>-14.4</v>
      </c>
      <c r="AP58" s="354">
        <v>79360</v>
      </c>
      <c r="AQ58" s="355">
        <v>-0.8</v>
      </c>
      <c r="AR58" s="356">
        <v>-13.6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1044441</v>
      </c>
      <c r="AN59" s="344">
        <v>141888</v>
      </c>
      <c r="AO59" s="345">
        <v>68.400000000000006</v>
      </c>
      <c r="AP59" s="346">
        <v>202870</v>
      </c>
      <c r="AQ59" s="347">
        <v>20.100000000000001</v>
      </c>
      <c r="AR59" s="348">
        <v>48.3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832163</v>
      </c>
      <c r="AN60" s="352">
        <v>113050</v>
      </c>
      <c r="AO60" s="353">
        <v>103.8</v>
      </c>
      <c r="AP60" s="354">
        <v>79735</v>
      </c>
      <c r="AQ60" s="355">
        <v>0.5</v>
      </c>
      <c r="AR60" s="356">
        <v>103.3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1059635</v>
      </c>
      <c r="AN61" s="359">
        <v>136782</v>
      </c>
      <c r="AO61" s="360">
        <v>43.7</v>
      </c>
      <c r="AP61" s="361">
        <v>176839</v>
      </c>
      <c r="AQ61" s="362">
        <v>7.2</v>
      </c>
      <c r="AR61" s="348">
        <v>36.5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634480</v>
      </c>
      <c r="AN62" s="352">
        <v>82154</v>
      </c>
      <c r="AO62" s="353">
        <v>24.3</v>
      </c>
      <c r="AP62" s="354">
        <v>81295</v>
      </c>
      <c r="AQ62" s="355">
        <v>3.6</v>
      </c>
      <c r="AR62" s="356">
        <v>20.7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n9xe+pBOQF0+rupRu4NxXHEMr0INPT7MES0UwHzM1RmyytmIMZGS0qMQPQpawNVOTaJxiUmqehD024J4XaLAg==" saltValue="GACK+jNJGywFwrQgaT5q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kddyWZijVzXQhsllzluGQavtzP4oAxo5BEyNB1NgOUKp3sfkCNzMMxhw8Ljrm7V5fqckElgxUzpWYtJ1Is0xA==" saltValue="MAXpO29EhZOHpeZoW69Z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B1" zoomScale="90" zoomScaleNormal="90" zoomScaleSheetLayoutView="55" workbookViewId="0">
      <selection activeCell="B1" sqref="B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BKqOLVnM710A66naRBkadXz8hCVbOvLiSulgo53GjiFlii2w+2l8cPQdqJp2YvnzOkyAt/qtlvts9pAwOqcig==" saltValue="E1tdR351qsMfDruGOPrG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52.72</v>
      </c>
      <c r="G47" s="12">
        <v>55.79</v>
      </c>
      <c r="H47" s="12">
        <v>58.38</v>
      </c>
      <c r="I47" s="12">
        <v>67.28</v>
      </c>
      <c r="J47" s="13">
        <v>74.91</v>
      </c>
    </row>
    <row r="48" spans="2:10" ht="57.75" customHeight="1" x14ac:dyDescent="0.15">
      <c r="B48" s="14"/>
      <c r="C48" s="1214" t="s">
        <v>4</v>
      </c>
      <c r="D48" s="1214"/>
      <c r="E48" s="1215"/>
      <c r="F48" s="15">
        <v>10.85</v>
      </c>
      <c r="G48" s="16">
        <v>11.82</v>
      </c>
      <c r="H48" s="16">
        <v>12.04</v>
      </c>
      <c r="I48" s="16">
        <v>9.02</v>
      </c>
      <c r="J48" s="17">
        <v>5.27</v>
      </c>
    </row>
    <row r="49" spans="2:10" ht="57.75" customHeight="1" thickBot="1" x14ac:dyDescent="0.2">
      <c r="B49" s="18"/>
      <c r="C49" s="1216" t="s">
        <v>5</v>
      </c>
      <c r="D49" s="1216"/>
      <c r="E49" s="1217"/>
      <c r="F49" s="19">
        <v>5.6</v>
      </c>
      <c r="G49" s="20">
        <v>4.4400000000000004</v>
      </c>
      <c r="H49" s="20">
        <v>4.3499999999999996</v>
      </c>
      <c r="I49" s="20">
        <v>2.97</v>
      </c>
      <c r="J49" s="21">
        <v>1.72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NuOl6lz53g3ylkXrHI9s9gVpMyAuiDWxifc63L880N2S9YIxBxGEuYIyEwCjxPUu1zNJU2PCiBizSgG0mwehg==" saltValue="SkMI1EMq3mLglYfKFCoU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41" sqref="K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546</v>
      </c>
      <c r="D34" s="1224"/>
      <c r="E34" s="1225"/>
      <c r="F34" s="32">
        <v>10.64</v>
      </c>
      <c r="G34" s="33">
        <v>11.69</v>
      </c>
      <c r="H34" s="33">
        <v>11.85</v>
      </c>
      <c r="I34" s="33">
        <v>8.82</v>
      </c>
      <c r="J34" s="34">
        <v>5.07</v>
      </c>
      <c r="K34" s="22"/>
      <c r="L34" s="22"/>
      <c r="M34" s="22"/>
      <c r="N34" s="22"/>
      <c r="O34" s="22"/>
      <c r="P34" s="22"/>
    </row>
    <row r="35" spans="1:16" ht="39" customHeight="1" x14ac:dyDescent="0.15">
      <c r="A35" s="22"/>
      <c r="B35" s="35"/>
      <c r="C35" s="1218" t="s">
        <v>547</v>
      </c>
      <c r="D35" s="1219"/>
      <c r="E35" s="1220"/>
      <c r="F35" s="36">
        <v>1.6</v>
      </c>
      <c r="G35" s="37">
        <v>1.1499999999999999</v>
      </c>
      <c r="H35" s="37">
        <v>0.77</v>
      </c>
      <c r="I35" s="37">
        <v>1.77</v>
      </c>
      <c r="J35" s="38">
        <v>1</v>
      </c>
      <c r="K35" s="22"/>
      <c r="L35" s="22"/>
      <c r="M35" s="22"/>
      <c r="N35" s="22"/>
      <c r="O35" s="22"/>
      <c r="P35" s="22"/>
    </row>
    <row r="36" spans="1:16" ht="39" customHeight="1" x14ac:dyDescent="0.15">
      <c r="A36" s="22"/>
      <c r="B36" s="35"/>
      <c r="C36" s="1218" t="s">
        <v>548</v>
      </c>
      <c r="D36" s="1219"/>
      <c r="E36" s="1220"/>
      <c r="F36" s="36">
        <v>0.96</v>
      </c>
      <c r="G36" s="37">
        <v>0.82</v>
      </c>
      <c r="H36" s="37">
        <v>1.58</v>
      </c>
      <c r="I36" s="37">
        <v>1.49</v>
      </c>
      <c r="J36" s="38">
        <v>0.82</v>
      </c>
      <c r="K36" s="22"/>
      <c r="L36" s="22"/>
      <c r="M36" s="22"/>
      <c r="N36" s="22"/>
      <c r="O36" s="22"/>
      <c r="P36" s="22"/>
    </row>
    <row r="37" spans="1:16" ht="39" customHeight="1" x14ac:dyDescent="0.15">
      <c r="A37" s="22"/>
      <c r="B37" s="35"/>
      <c r="C37" s="1218" t="s">
        <v>549</v>
      </c>
      <c r="D37" s="1219"/>
      <c r="E37" s="1220"/>
      <c r="F37" s="36">
        <v>0.75</v>
      </c>
      <c r="G37" s="37">
        <v>0.44</v>
      </c>
      <c r="H37" s="37">
        <v>0.5</v>
      </c>
      <c r="I37" s="37">
        <v>0.51</v>
      </c>
      <c r="J37" s="38">
        <v>0.81</v>
      </c>
      <c r="K37" s="22"/>
      <c r="L37" s="22"/>
      <c r="M37" s="22"/>
      <c r="N37" s="22"/>
      <c r="O37" s="22"/>
      <c r="P37" s="22"/>
    </row>
    <row r="38" spans="1:16" ht="39" customHeight="1" x14ac:dyDescent="0.15">
      <c r="A38" s="22"/>
      <c r="B38" s="35"/>
      <c r="C38" s="1218" t="s">
        <v>550</v>
      </c>
      <c r="D38" s="1219"/>
      <c r="E38" s="1220"/>
      <c r="F38" s="36">
        <v>0.65</v>
      </c>
      <c r="G38" s="37">
        <v>0.36</v>
      </c>
      <c r="H38" s="37">
        <v>0.95</v>
      </c>
      <c r="I38" s="37">
        <v>0.24</v>
      </c>
      <c r="J38" s="38">
        <v>0.23</v>
      </c>
      <c r="K38" s="22"/>
      <c r="L38" s="22"/>
      <c r="M38" s="22"/>
      <c r="N38" s="22"/>
      <c r="O38" s="22"/>
      <c r="P38" s="22"/>
    </row>
    <row r="39" spans="1:16" ht="39" customHeight="1" x14ac:dyDescent="0.15">
      <c r="A39" s="22"/>
      <c r="B39" s="35"/>
      <c r="C39" s="1218" t="s">
        <v>551</v>
      </c>
      <c r="D39" s="1219"/>
      <c r="E39" s="1220"/>
      <c r="F39" s="36">
        <v>0.19</v>
      </c>
      <c r="G39" s="37">
        <v>0.12</v>
      </c>
      <c r="H39" s="37">
        <v>0.18</v>
      </c>
      <c r="I39" s="37">
        <v>0.19</v>
      </c>
      <c r="J39" s="38">
        <v>0.19</v>
      </c>
      <c r="K39" s="22"/>
      <c r="L39" s="22"/>
      <c r="M39" s="22"/>
      <c r="N39" s="22"/>
      <c r="O39" s="22"/>
      <c r="P39" s="22"/>
    </row>
    <row r="40" spans="1:16" ht="39" customHeight="1" x14ac:dyDescent="0.15">
      <c r="A40" s="22"/>
      <c r="B40" s="35"/>
      <c r="C40" s="1218" t="s">
        <v>552</v>
      </c>
      <c r="D40" s="1219"/>
      <c r="E40" s="1220"/>
      <c r="F40" s="36">
        <v>0.08</v>
      </c>
      <c r="G40" s="37">
        <v>0.02</v>
      </c>
      <c r="H40" s="37">
        <v>0.06</v>
      </c>
      <c r="I40" s="37">
        <v>0.1</v>
      </c>
      <c r="J40" s="38">
        <v>0.16</v>
      </c>
      <c r="K40" s="22"/>
      <c r="L40" s="22"/>
      <c r="M40" s="22"/>
      <c r="N40" s="22"/>
      <c r="O40" s="22"/>
      <c r="P40" s="22"/>
    </row>
    <row r="41" spans="1:16" ht="39" customHeight="1" x14ac:dyDescent="0.15">
      <c r="A41" s="22"/>
      <c r="B41" s="35"/>
      <c r="C41" s="1218" t="s">
        <v>553</v>
      </c>
      <c r="D41" s="1219"/>
      <c r="E41" s="1220"/>
      <c r="F41" s="36">
        <v>0.11</v>
      </c>
      <c r="G41" s="37">
        <v>0.08</v>
      </c>
      <c r="H41" s="37">
        <v>0.04</v>
      </c>
      <c r="I41" s="37">
        <v>0.1</v>
      </c>
      <c r="J41" s="38">
        <v>0.13</v>
      </c>
      <c r="K41" s="22"/>
      <c r="L41" s="22"/>
      <c r="M41" s="22"/>
      <c r="N41" s="22"/>
      <c r="O41" s="22"/>
      <c r="P41" s="22"/>
    </row>
    <row r="42" spans="1:16" ht="39" customHeight="1" x14ac:dyDescent="0.15">
      <c r="A42" s="22"/>
      <c r="B42" s="39"/>
      <c r="C42" s="1218" t="s">
        <v>554</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555</v>
      </c>
      <c r="D43" s="1222"/>
      <c r="E43" s="1223"/>
      <c r="F43" s="41">
        <v>0.08</v>
      </c>
      <c r="G43" s="42">
        <v>0.05</v>
      </c>
      <c r="H43" s="42">
        <v>0.04</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VwB4ydQmmCC9kNY6Qsku1DcfAc4YA3qGJNWYmKrO4M4PWU1dClLaD5SPE6wy/+Dnfq4LK8iuy9gbHy4wONoww==" saltValue="fOYMVKBkseQZE98qYWje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819</v>
      </c>
      <c r="L45" s="60">
        <v>834</v>
      </c>
      <c r="M45" s="60">
        <v>839</v>
      </c>
      <c r="N45" s="60">
        <v>862</v>
      </c>
      <c r="O45" s="61">
        <v>900</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345</v>
      </c>
      <c r="L48" s="64">
        <v>343</v>
      </c>
      <c r="M48" s="64">
        <v>323</v>
      </c>
      <c r="N48" s="64">
        <v>314</v>
      </c>
      <c r="O48" s="65">
        <v>329</v>
      </c>
      <c r="P48" s="48"/>
      <c r="Q48" s="48"/>
      <c r="R48" s="48"/>
      <c r="S48" s="48"/>
      <c r="T48" s="48"/>
      <c r="U48" s="48"/>
    </row>
    <row r="49" spans="1:21" ht="30.75" customHeight="1" x14ac:dyDescent="0.15">
      <c r="A49" s="48"/>
      <c r="B49" s="1236"/>
      <c r="C49" s="1237"/>
      <c r="D49" s="62"/>
      <c r="E49" s="1228" t="s">
        <v>15</v>
      </c>
      <c r="F49" s="1228"/>
      <c r="G49" s="1228"/>
      <c r="H49" s="1228"/>
      <c r="I49" s="1228"/>
      <c r="J49" s="1229"/>
      <c r="K49" s="63">
        <v>5</v>
      </c>
      <c r="L49" s="64">
        <v>6</v>
      </c>
      <c r="M49" s="64">
        <v>6</v>
      </c>
      <c r="N49" s="64">
        <v>5</v>
      </c>
      <c r="O49" s="65">
        <v>4</v>
      </c>
      <c r="P49" s="48"/>
      <c r="Q49" s="48"/>
      <c r="R49" s="48"/>
      <c r="S49" s="48"/>
      <c r="T49" s="48"/>
      <c r="U49" s="48"/>
    </row>
    <row r="50" spans="1:21" ht="30.75" customHeight="1" x14ac:dyDescent="0.15">
      <c r="A50" s="48"/>
      <c r="B50" s="1236"/>
      <c r="C50" s="1237"/>
      <c r="D50" s="62"/>
      <c r="E50" s="1228" t="s">
        <v>16</v>
      </c>
      <c r="F50" s="1228"/>
      <c r="G50" s="1228"/>
      <c r="H50" s="1228"/>
      <c r="I50" s="1228"/>
      <c r="J50" s="1229"/>
      <c r="K50" s="63">
        <v>20</v>
      </c>
      <c r="L50" s="64">
        <v>19</v>
      </c>
      <c r="M50" s="64">
        <v>17</v>
      </c>
      <c r="N50" s="64">
        <v>15</v>
      </c>
      <c r="O50" s="65">
        <v>15</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1</v>
      </c>
      <c r="N51" s="64" t="s">
        <v>498</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896</v>
      </c>
      <c r="L52" s="64">
        <v>915</v>
      </c>
      <c r="M52" s="64">
        <v>916</v>
      </c>
      <c r="N52" s="64">
        <v>910</v>
      </c>
      <c r="O52" s="65">
        <v>937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293</v>
      </c>
      <c r="L53" s="69">
        <v>287</v>
      </c>
      <c r="M53" s="69">
        <v>270</v>
      </c>
      <c r="N53" s="69">
        <v>286</v>
      </c>
      <c r="O53" s="70">
        <v>311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TYDUk1PITSyNuK4osxjpBArFAXxBllTPwnTXvBDyyucGRGgwVfOfjsIKxn/pjBsXrIcftqfyvgyg72460+bdQ==" saltValue="tw3KFkZ9O+Q99TiILSAHe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O39" sqref="O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541</v>
      </c>
      <c r="J40" s="79" t="s">
        <v>542</v>
      </c>
      <c r="K40" s="79" t="s">
        <v>543</v>
      </c>
      <c r="L40" s="79" t="s">
        <v>544</v>
      </c>
      <c r="M40" s="80" t="s">
        <v>545</v>
      </c>
    </row>
    <row r="41" spans="2:13" ht="27.75" customHeight="1" x14ac:dyDescent="0.15">
      <c r="B41" s="1254" t="s">
        <v>23</v>
      </c>
      <c r="C41" s="1255"/>
      <c r="D41" s="81"/>
      <c r="E41" s="1256" t="s">
        <v>24</v>
      </c>
      <c r="F41" s="1256"/>
      <c r="G41" s="1256"/>
      <c r="H41" s="1257"/>
      <c r="I41" s="82">
        <v>7782</v>
      </c>
      <c r="J41" s="83">
        <v>7703</v>
      </c>
      <c r="K41" s="83">
        <v>8041</v>
      </c>
      <c r="L41" s="83">
        <v>7785</v>
      </c>
      <c r="M41" s="84">
        <v>7708</v>
      </c>
    </row>
    <row r="42" spans="2:13" ht="27.75" customHeight="1" x14ac:dyDescent="0.15">
      <c r="B42" s="1244"/>
      <c r="C42" s="1245"/>
      <c r="D42" s="85"/>
      <c r="E42" s="1248" t="s">
        <v>25</v>
      </c>
      <c r="F42" s="1248"/>
      <c r="G42" s="1248"/>
      <c r="H42" s="1249"/>
      <c r="I42" s="86">
        <v>94</v>
      </c>
      <c r="J42" s="87">
        <v>75</v>
      </c>
      <c r="K42" s="87">
        <v>59</v>
      </c>
      <c r="L42" s="87">
        <v>44</v>
      </c>
      <c r="M42" s="88">
        <v>29</v>
      </c>
    </row>
    <row r="43" spans="2:13" ht="27.75" customHeight="1" x14ac:dyDescent="0.15">
      <c r="B43" s="1244"/>
      <c r="C43" s="1245"/>
      <c r="D43" s="85"/>
      <c r="E43" s="1248" t="s">
        <v>26</v>
      </c>
      <c r="F43" s="1248"/>
      <c r="G43" s="1248"/>
      <c r="H43" s="1249"/>
      <c r="I43" s="86">
        <v>3417</v>
      </c>
      <c r="J43" s="87">
        <v>3463</v>
      </c>
      <c r="K43" s="87">
        <v>3313</v>
      </c>
      <c r="L43" s="87">
        <v>3154</v>
      </c>
      <c r="M43" s="88">
        <v>3039</v>
      </c>
    </row>
    <row r="44" spans="2:13" ht="27.75" customHeight="1" x14ac:dyDescent="0.15">
      <c r="B44" s="1244"/>
      <c r="C44" s="1245"/>
      <c r="D44" s="85"/>
      <c r="E44" s="1248" t="s">
        <v>27</v>
      </c>
      <c r="F44" s="1248"/>
      <c r="G44" s="1248"/>
      <c r="H44" s="1249"/>
      <c r="I44" s="86">
        <v>25</v>
      </c>
      <c r="J44" s="87">
        <v>19</v>
      </c>
      <c r="K44" s="87">
        <v>15</v>
      </c>
      <c r="L44" s="87">
        <v>10</v>
      </c>
      <c r="M44" s="88">
        <v>7</v>
      </c>
    </row>
    <row r="45" spans="2:13" ht="27.75" customHeight="1" x14ac:dyDescent="0.15">
      <c r="B45" s="1244"/>
      <c r="C45" s="1245"/>
      <c r="D45" s="85"/>
      <c r="E45" s="1248" t="s">
        <v>28</v>
      </c>
      <c r="F45" s="1248"/>
      <c r="G45" s="1248"/>
      <c r="H45" s="1249"/>
      <c r="I45" s="86">
        <v>766</v>
      </c>
      <c r="J45" s="87">
        <v>640</v>
      </c>
      <c r="K45" s="87">
        <v>582</v>
      </c>
      <c r="L45" s="87">
        <v>439</v>
      </c>
      <c r="M45" s="88">
        <v>627</v>
      </c>
    </row>
    <row r="46" spans="2:13" ht="27.75" customHeight="1" x14ac:dyDescent="0.15">
      <c r="B46" s="1244"/>
      <c r="C46" s="1245"/>
      <c r="D46" s="89"/>
      <c r="E46" s="1248" t="s">
        <v>29</v>
      </c>
      <c r="F46" s="1248"/>
      <c r="G46" s="1248"/>
      <c r="H46" s="1249"/>
      <c r="I46" s="86">
        <v>12</v>
      </c>
      <c r="J46" s="87">
        <v>11</v>
      </c>
      <c r="K46" s="87">
        <v>10</v>
      </c>
      <c r="L46" s="87">
        <v>6</v>
      </c>
      <c r="M46" s="88">
        <v>5</v>
      </c>
    </row>
    <row r="47" spans="2:13" ht="27.75" customHeight="1" x14ac:dyDescent="0.15">
      <c r="B47" s="1244"/>
      <c r="C47" s="1245"/>
      <c r="D47" s="90"/>
      <c r="E47" s="1258" t="s">
        <v>30</v>
      </c>
      <c r="F47" s="1259"/>
      <c r="G47" s="1259"/>
      <c r="H47" s="1260"/>
      <c r="I47" s="86" t="s">
        <v>498</v>
      </c>
      <c r="J47" s="87" t="s">
        <v>498</v>
      </c>
      <c r="K47" s="87" t="s">
        <v>498</v>
      </c>
      <c r="L47" s="87" t="s">
        <v>498</v>
      </c>
      <c r="M47" s="88" t="s">
        <v>498</v>
      </c>
    </row>
    <row r="48" spans="2:13" ht="27.75" customHeight="1" x14ac:dyDescent="0.15">
      <c r="B48" s="1244"/>
      <c r="C48" s="1245"/>
      <c r="D48" s="85"/>
      <c r="E48" s="1248" t="s">
        <v>31</v>
      </c>
      <c r="F48" s="1248"/>
      <c r="G48" s="1248"/>
      <c r="H48" s="1249"/>
      <c r="I48" s="86" t="s">
        <v>498</v>
      </c>
      <c r="J48" s="87" t="s">
        <v>498</v>
      </c>
      <c r="K48" s="87" t="s">
        <v>498</v>
      </c>
      <c r="L48" s="87" t="s">
        <v>498</v>
      </c>
      <c r="M48" s="88" t="s">
        <v>498</v>
      </c>
    </row>
    <row r="49" spans="2:13" ht="27.75" customHeight="1" x14ac:dyDescent="0.15">
      <c r="B49" s="1246"/>
      <c r="C49" s="1247"/>
      <c r="D49" s="85"/>
      <c r="E49" s="1248" t="s">
        <v>32</v>
      </c>
      <c r="F49" s="1248"/>
      <c r="G49" s="1248"/>
      <c r="H49" s="1249"/>
      <c r="I49" s="86">
        <v>4</v>
      </c>
      <c r="J49" s="87" t="s">
        <v>498</v>
      </c>
      <c r="K49" s="87" t="s">
        <v>498</v>
      </c>
      <c r="L49" s="87" t="s">
        <v>498</v>
      </c>
      <c r="M49" s="88" t="s">
        <v>498</v>
      </c>
    </row>
    <row r="50" spans="2:13" ht="27.75" customHeight="1" x14ac:dyDescent="0.15">
      <c r="B50" s="1242" t="s">
        <v>33</v>
      </c>
      <c r="C50" s="1243"/>
      <c r="D50" s="91"/>
      <c r="E50" s="1248" t="s">
        <v>34</v>
      </c>
      <c r="F50" s="1248"/>
      <c r="G50" s="1248"/>
      <c r="H50" s="1249"/>
      <c r="I50" s="86">
        <v>2525</v>
      </c>
      <c r="J50" s="87">
        <v>2680</v>
      </c>
      <c r="K50" s="87">
        <v>2861</v>
      </c>
      <c r="L50" s="87">
        <v>3149</v>
      </c>
      <c r="M50" s="88">
        <v>3397</v>
      </c>
    </row>
    <row r="51" spans="2:13" ht="27.75" customHeight="1" x14ac:dyDescent="0.15">
      <c r="B51" s="1244"/>
      <c r="C51" s="1245"/>
      <c r="D51" s="85"/>
      <c r="E51" s="1248" t="s">
        <v>35</v>
      </c>
      <c r="F51" s="1248"/>
      <c r="G51" s="1248"/>
      <c r="H51" s="1249"/>
      <c r="I51" s="86">
        <v>76</v>
      </c>
      <c r="J51" s="87">
        <v>70</v>
      </c>
      <c r="K51" s="87">
        <v>68</v>
      </c>
      <c r="L51" s="87">
        <v>56</v>
      </c>
      <c r="M51" s="88">
        <v>42</v>
      </c>
    </row>
    <row r="52" spans="2:13" ht="27.75" customHeight="1" x14ac:dyDescent="0.15">
      <c r="B52" s="1246"/>
      <c r="C52" s="1247"/>
      <c r="D52" s="85"/>
      <c r="E52" s="1248" t="s">
        <v>36</v>
      </c>
      <c r="F52" s="1248"/>
      <c r="G52" s="1248"/>
      <c r="H52" s="1249"/>
      <c r="I52" s="86">
        <v>8693</v>
      </c>
      <c r="J52" s="87">
        <v>8531</v>
      </c>
      <c r="K52" s="87">
        <v>8654</v>
      </c>
      <c r="L52" s="87">
        <v>8114</v>
      </c>
      <c r="M52" s="88">
        <v>7697</v>
      </c>
    </row>
    <row r="53" spans="2:13" ht="27.75" customHeight="1" thickBot="1" x14ac:dyDescent="0.2">
      <c r="B53" s="1250" t="s">
        <v>37</v>
      </c>
      <c r="C53" s="1251"/>
      <c r="D53" s="92"/>
      <c r="E53" s="1252" t="s">
        <v>38</v>
      </c>
      <c r="F53" s="1252"/>
      <c r="G53" s="1252"/>
      <c r="H53" s="1253"/>
      <c r="I53" s="93">
        <v>805</v>
      </c>
      <c r="J53" s="94">
        <v>630</v>
      </c>
      <c r="K53" s="94">
        <v>437</v>
      </c>
      <c r="L53" s="94">
        <v>120</v>
      </c>
      <c r="M53" s="95">
        <v>279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OiVEXduIPrBeNuWHEecdl1dMT32tQ1t6i9iF/NtMP2RdUHYfvId4a06WBwNFl8qDALlxwq2GYUmzNHM/JhXw==" saltValue="uYZuP+HkXyXzo2t1v9rO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0" zoomScaleNormal="50" zoomScaleSheetLayoutView="100" workbookViewId="0">
      <selection activeCell="G56" sqref="G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41</v>
      </c>
      <c r="D55" s="1269"/>
      <c r="E55" s="1270"/>
      <c r="F55" s="107">
        <v>2570</v>
      </c>
      <c r="G55" s="107">
        <v>2845</v>
      </c>
      <c r="H55" s="108">
        <v>3080</v>
      </c>
    </row>
    <row r="56" spans="2:8" ht="52.5" customHeight="1" x14ac:dyDescent="0.15">
      <c r="B56" s="109"/>
      <c r="C56" s="1271" t="s">
        <v>42</v>
      </c>
      <c r="D56" s="1271"/>
      <c r="E56" s="1272"/>
      <c r="F56" s="110">
        <v>51</v>
      </c>
      <c r="G56" s="110">
        <v>51</v>
      </c>
      <c r="H56" s="111">
        <v>51</v>
      </c>
    </row>
    <row r="57" spans="2:8" ht="53.25" customHeight="1" x14ac:dyDescent="0.15">
      <c r="B57" s="109"/>
      <c r="C57" s="1273" t="s">
        <v>43</v>
      </c>
      <c r="D57" s="1273"/>
      <c r="E57" s="1274"/>
      <c r="F57" s="112">
        <v>1239</v>
      </c>
      <c r="G57" s="112">
        <v>1251</v>
      </c>
      <c r="H57" s="113">
        <v>1244</v>
      </c>
    </row>
    <row r="58" spans="2:8" ht="45.75" customHeight="1" x14ac:dyDescent="0.15">
      <c r="B58" s="114"/>
      <c r="C58" s="1261" t="s">
        <v>568</v>
      </c>
      <c r="D58" s="1262"/>
      <c r="E58" s="1263"/>
      <c r="F58" s="115">
        <v>1059</v>
      </c>
      <c r="G58" s="115">
        <v>1060</v>
      </c>
      <c r="H58" s="116">
        <v>1061</v>
      </c>
    </row>
    <row r="59" spans="2:8" ht="45.75" customHeight="1" x14ac:dyDescent="0.15">
      <c r="B59" s="114"/>
      <c r="C59" s="1261" t="s">
        <v>569</v>
      </c>
      <c r="D59" s="1262"/>
      <c r="E59" s="1263"/>
      <c r="F59" s="115">
        <v>113</v>
      </c>
      <c r="G59" s="115">
        <v>113</v>
      </c>
      <c r="H59" s="116">
        <v>113</v>
      </c>
    </row>
    <row r="60" spans="2:8" ht="45.75" customHeight="1" x14ac:dyDescent="0.15">
      <c r="B60" s="114"/>
      <c r="C60" s="1261" t="s">
        <v>570</v>
      </c>
      <c r="D60" s="1262"/>
      <c r="E60" s="1263"/>
      <c r="F60" s="115">
        <v>33</v>
      </c>
      <c r="G60" s="115">
        <v>33</v>
      </c>
      <c r="H60" s="116">
        <v>27</v>
      </c>
    </row>
    <row r="61" spans="2:8" ht="45.75" customHeight="1" x14ac:dyDescent="0.15">
      <c r="B61" s="114"/>
      <c r="C61" s="1261" t="s">
        <v>571</v>
      </c>
      <c r="D61" s="1262"/>
      <c r="E61" s="1263"/>
      <c r="F61" s="115">
        <v>21</v>
      </c>
      <c r="G61" s="115">
        <v>21</v>
      </c>
      <c r="H61" s="116">
        <v>21</v>
      </c>
    </row>
    <row r="62" spans="2:8" ht="45.75" customHeight="1" thickBot="1" x14ac:dyDescent="0.2">
      <c r="B62" s="117"/>
      <c r="C62" s="1264" t="s">
        <v>572</v>
      </c>
      <c r="D62" s="1265"/>
      <c r="E62" s="1266"/>
      <c r="F62" s="118">
        <v>9</v>
      </c>
      <c r="G62" s="118">
        <v>19</v>
      </c>
      <c r="H62" s="119">
        <v>17</v>
      </c>
    </row>
    <row r="63" spans="2:8" ht="52.5" customHeight="1" thickBot="1" x14ac:dyDescent="0.2">
      <c r="B63" s="120"/>
      <c r="C63" s="1267" t="s">
        <v>44</v>
      </c>
      <c r="D63" s="1267"/>
      <c r="E63" s="1268"/>
      <c r="F63" s="121">
        <v>3860</v>
      </c>
      <c r="G63" s="121">
        <v>4147</v>
      </c>
      <c r="H63" s="122">
        <v>4375</v>
      </c>
    </row>
    <row r="64" spans="2:8" ht="15" customHeight="1" x14ac:dyDescent="0.15"/>
    <row r="65" ht="0" hidden="1" customHeight="1" x14ac:dyDescent="0.15"/>
    <row r="66" ht="0" hidden="1" customHeight="1" x14ac:dyDescent="0.15"/>
  </sheetData>
  <sheetProtection algorithmName="SHA-512" hashValue="BYny4EKKH9SmoR1+KpYCrGwJVP+GKqCtbzbtImr5YPDX2HBY+MsTGDiz1rlL8RRENaxl2cRLoyMLXjkHWPn6Yw==" saltValue="fYq01GLyfZeJUpv8pZZa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582</v>
      </c>
      <c r="AO51" s="1280"/>
      <c r="AP51" s="1280"/>
      <c r="AQ51" s="1280"/>
      <c r="AR51" s="1280"/>
      <c r="AS51" s="1280"/>
      <c r="AT51" s="1280"/>
      <c r="AU51" s="1280"/>
      <c r="AV51" s="1280"/>
      <c r="AW51" s="1280"/>
      <c r="AX51" s="1280"/>
      <c r="AY51" s="1280"/>
      <c r="AZ51" s="1280"/>
      <c r="BA51" s="1280"/>
      <c r="BB51" s="1280" t="s">
        <v>583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12.4</v>
      </c>
      <c r="CG51" s="1277"/>
      <c r="CH51" s="1277"/>
      <c r="CI51" s="1277"/>
      <c r="CJ51" s="1277"/>
      <c r="CK51" s="1277"/>
      <c r="CL51" s="1277"/>
      <c r="CM51" s="1277"/>
      <c r="CN51" s="1277">
        <v>3.5</v>
      </c>
      <c r="CO51" s="1277"/>
      <c r="CP51" s="1277"/>
      <c r="CQ51" s="1277"/>
      <c r="CR51" s="1277"/>
      <c r="CS51" s="1277"/>
      <c r="CT51" s="1277"/>
      <c r="CU51" s="1277"/>
      <c r="CV51" s="1277">
        <v>8.6999999999999993</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54</v>
      </c>
      <c r="CG53" s="1277"/>
      <c r="CH53" s="1277"/>
      <c r="CI53" s="1277"/>
      <c r="CJ53" s="1277"/>
      <c r="CK53" s="1277"/>
      <c r="CL53" s="1277"/>
      <c r="CM53" s="1277"/>
      <c r="CN53" s="1277">
        <v>55</v>
      </c>
      <c r="CO53" s="1277"/>
      <c r="CP53" s="1277"/>
      <c r="CQ53" s="1277"/>
      <c r="CR53" s="1277"/>
      <c r="CS53" s="1277"/>
      <c r="CT53" s="1277"/>
      <c r="CU53" s="1277"/>
      <c r="CV53" s="1277">
        <v>56.7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585</v>
      </c>
      <c r="AO55" s="1281"/>
      <c r="AP55" s="1281"/>
      <c r="AQ55" s="1281"/>
      <c r="AR55" s="1281"/>
      <c r="AS55" s="1281"/>
      <c r="AT55" s="1281"/>
      <c r="AU55" s="1281"/>
      <c r="AV55" s="1281"/>
      <c r="AW55" s="1281"/>
      <c r="AX55" s="1281"/>
      <c r="AY55" s="1281"/>
      <c r="AZ55" s="1281"/>
      <c r="BA55" s="1281"/>
      <c r="BB55" s="1280" t="s">
        <v>583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586</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582</v>
      </c>
      <c r="AO73" s="1280"/>
      <c r="AP73" s="1280"/>
      <c r="AQ73" s="1280"/>
      <c r="AR73" s="1280"/>
      <c r="AS73" s="1280"/>
      <c r="AT73" s="1280"/>
      <c r="AU73" s="1280"/>
      <c r="AV73" s="1280"/>
      <c r="AW73" s="1280"/>
      <c r="AX73" s="1280"/>
      <c r="AY73" s="1280"/>
      <c r="AZ73" s="1280"/>
      <c r="BA73" s="1280"/>
      <c r="BB73" s="1280" t="s">
        <v>583</v>
      </c>
      <c r="BC73" s="1280"/>
      <c r="BD73" s="1280"/>
      <c r="BE73" s="1280"/>
      <c r="BF73" s="1280"/>
      <c r="BG73" s="1280"/>
      <c r="BH73" s="1280"/>
      <c r="BI73" s="1280"/>
      <c r="BJ73" s="1280"/>
      <c r="BK73" s="1280"/>
      <c r="BL73" s="1280"/>
      <c r="BM73" s="1280"/>
      <c r="BN73" s="1280"/>
      <c r="BO73" s="1280"/>
      <c r="BP73" s="1277">
        <v>23.7</v>
      </c>
      <c r="BQ73" s="1277"/>
      <c r="BR73" s="1277"/>
      <c r="BS73" s="1277"/>
      <c r="BT73" s="1277"/>
      <c r="BU73" s="1277"/>
      <c r="BV73" s="1277"/>
      <c r="BW73" s="1277"/>
      <c r="BX73" s="1277">
        <v>18.5</v>
      </c>
      <c r="BY73" s="1277"/>
      <c r="BZ73" s="1277"/>
      <c r="CA73" s="1277"/>
      <c r="CB73" s="1277"/>
      <c r="CC73" s="1277"/>
      <c r="CD73" s="1277"/>
      <c r="CE73" s="1277"/>
      <c r="CF73" s="1277">
        <v>12.4</v>
      </c>
      <c r="CG73" s="1277"/>
      <c r="CH73" s="1277"/>
      <c r="CI73" s="1277"/>
      <c r="CJ73" s="1277"/>
      <c r="CK73" s="1277"/>
      <c r="CL73" s="1277"/>
      <c r="CM73" s="1277"/>
      <c r="CN73" s="1277">
        <v>3.5</v>
      </c>
      <c r="CO73" s="1277"/>
      <c r="CP73" s="1277"/>
      <c r="CQ73" s="1277"/>
      <c r="CR73" s="1277"/>
      <c r="CS73" s="1277"/>
      <c r="CT73" s="1277"/>
      <c r="CU73" s="1277"/>
      <c r="CV73" s="1277">
        <v>8.6999999999999993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587</v>
      </c>
      <c r="BC75" s="1280"/>
      <c r="BD75" s="1280"/>
      <c r="BE75" s="1280"/>
      <c r="BF75" s="1280"/>
      <c r="BG75" s="1280"/>
      <c r="BH75" s="1280"/>
      <c r="BI75" s="1280"/>
      <c r="BJ75" s="1280"/>
      <c r="BK75" s="1280"/>
      <c r="BL75" s="1280"/>
      <c r="BM75" s="1280"/>
      <c r="BN75" s="1280"/>
      <c r="BO75" s="1280"/>
      <c r="BP75" s="1277">
        <v>10.199999999999999</v>
      </c>
      <c r="BQ75" s="1277"/>
      <c r="BR75" s="1277"/>
      <c r="BS75" s="1277"/>
      <c r="BT75" s="1277"/>
      <c r="BU75" s="1277"/>
      <c r="BV75" s="1277"/>
      <c r="BW75" s="1277"/>
      <c r="BX75" s="1277">
        <v>9.3000000000000007</v>
      </c>
      <c r="BY75" s="1277"/>
      <c r="BZ75" s="1277"/>
      <c r="CA75" s="1277"/>
      <c r="CB75" s="1277"/>
      <c r="CC75" s="1277"/>
      <c r="CD75" s="1277"/>
      <c r="CE75" s="1277"/>
      <c r="CF75" s="1277">
        <v>8.1999999999999993</v>
      </c>
      <c r="CG75" s="1277"/>
      <c r="CH75" s="1277"/>
      <c r="CI75" s="1277"/>
      <c r="CJ75" s="1277"/>
      <c r="CK75" s="1277"/>
      <c r="CL75" s="1277"/>
      <c r="CM75" s="1277"/>
      <c r="CN75" s="1277">
        <v>8.1999999999999993</v>
      </c>
      <c r="CO75" s="1277"/>
      <c r="CP75" s="1277"/>
      <c r="CQ75" s="1277"/>
      <c r="CR75" s="1277"/>
      <c r="CS75" s="1277"/>
      <c r="CT75" s="1277"/>
      <c r="CU75" s="1277"/>
      <c r="CV75" s="1277">
        <v>8.6</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585</v>
      </c>
      <c r="AO77" s="1281"/>
      <c r="AP77" s="1281"/>
      <c r="AQ77" s="1281"/>
      <c r="AR77" s="1281"/>
      <c r="AS77" s="1281"/>
      <c r="AT77" s="1281"/>
      <c r="AU77" s="1281"/>
      <c r="AV77" s="1281"/>
      <c r="AW77" s="1281"/>
      <c r="AX77" s="1281"/>
      <c r="AY77" s="1281"/>
      <c r="AZ77" s="1281"/>
      <c r="BA77" s="1281"/>
      <c r="BB77" s="1280" t="s">
        <v>583</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587</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cAU1qqu/vXRaeweLKr6yFZq9Jexaq6PwwZJXHlCTLvvqDWhPJVaTRDLGCtp4Iv+M03ipBN825bTyyjb9Fle7Q==" saltValue="gcu1fqIoDPy7P9ql0u0MK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60" zoomScaleNormal="6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uQJWnvmFO8gvry4yuoP/6k+eXCdBK9YKO/gUFcxxV3rCM7B+8jqsrqcTYoAevn1NZVKZwqzv1AgMWlcqishpg==" saltValue="opkx46MCb0NUX8hwvn6I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50" zoomScaleNormal="50" zoomScaleSheetLayoutView="55" workbookViewId="0">
      <selection activeCell="AF108" sqref="AF10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rZR7SuYyJsi4gbNdgk/DO8DDQjLamXYtpVGLjwnar9h92cZDjsKXLjnddtx7Xeevbb3XY3J9u5BAy748F8jbw==" saltValue="MsDBkoi6dZzWGdubzk+lp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538</v>
      </c>
      <c r="G2" s="136"/>
      <c r="H2" s="137"/>
    </row>
    <row r="3" spans="1:8" x14ac:dyDescent="0.15">
      <c r="A3" s="133" t="s">
        <v>531</v>
      </c>
      <c r="B3" s="138"/>
      <c r="C3" s="139"/>
      <c r="D3" s="140">
        <v>197983</v>
      </c>
      <c r="E3" s="141"/>
      <c r="F3" s="142">
        <v>174587</v>
      </c>
      <c r="G3" s="143"/>
      <c r="H3" s="144"/>
    </row>
    <row r="4" spans="1:8" x14ac:dyDescent="0.15">
      <c r="A4" s="145"/>
      <c r="B4" s="146"/>
      <c r="C4" s="147"/>
      <c r="D4" s="148">
        <v>113234</v>
      </c>
      <c r="E4" s="149"/>
      <c r="F4" s="150">
        <v>79695</v>
      </c>
      <c r="G4" s="151"/>
      <c r="H4" s="152"/>
    </row>
    <row r="5" spans="1:8" x14ac:dyDescent="0.15">
      <c r="A5" s="133" t="s">
        <v>533</v>
      </c>
      <c r="B5" s="138"/>
      <c r="C5" s="139"/>
      <c r="D5" s="140">
        <v>90238</v>
      </c>
      <c r="E5" s="141"/>
      <c r="F5" s="142">
        <v>175675</v>
      </c>
      <c r="G5" s="143"/>
      <c r="H5" s="144"/>
    </row>
    <row r="6" spans="1:8" x14ac:dyDescent="0.15">
      <c r="A6" s="145"/>
      <c r="B6" s="146"/>
      <c r="C6" s="147"/>
      <c r="D6" s="148">
        <v>64185</v>
      </c>
      <c r="E6" s="149"/>
      <c r="F6" s="150">
        <v>87698</v>
      </c>
      <c r="G6" s="151"/>
      <c r="H6" s="152"/>
    </row>
    <row r="7" spans="1:8" x14ac:dyDescent="0.15">
      <c r="A7" s="133" t="s">
        <v>534</v>
      </c>
      <c r="B7" s="138"/>
      <c r="C7" s="139"/>
      <c r="D7" s="140">
        <v>169528</v>
      </c>
      <c r="E7" s="141"/>
      <c r="F7" s="142">
        <v>162193</v>
      </c>
      <c r="G7" s="143"/>
      <c r="H7" s="144"/>
    </row>
    <row r="8" spans="1:8" x14ac:dyDescent="0.15">
      <c r="A8" s="145"/>
      <c r="B8" s="146"/>
      <c r="C8" s="147"/>
      <c r="D8" s="148">
        <v>64827</v>
      </c>
      <c r="E8" s="149"/>
      <c r="F8" s="150">
        <v>79985</v>
      </c>
      <c r="G8" s="151"/>
      <c r="H8" s="152"/>
    </row>
    <row r="9" spans="1:8" x14ac:dyDescent="0.15">
      <c r="A9" s="133" t="s">
        <v>535</v>
      </c>
      <c r="B9" s="138"/>
      <c r="C9" s="139"/>
      <c r="D9" s="140">
        <v>84271</v>
      </c>
      <c r="E9" s="141"/>
      <c r="F9" s="142">
        <v>168868</v>
      </c>
      <c r="G9" s="143"/>
      <c r="H9" s="144"/>
    </row>
    <row r="10" spans="1:8" x14ac:dyDescent="0.15">
      <c r="A10" s="145"/>
      <c r="B10" s="146"/>
      <c r="C10" s="147"/>
      <c r="D10" s="148">
        <v>55475</v>
      </c>
      <c r="E10" s="149"/>
      <c r="F10" s="150">
        <v>79360</v>
      </c>
      <c r="G10" s="151"/>
      <c r="H10" s="152"/>
    </row>
    <row r="11" spans="1:8" x14ac:dyDescent="0.15">
      <c r="A11" s="133" t="s">
        <v>536</v>
      </c>
      <c r="B11" s="138"/>
      <c r="C11" s="139"/>
      <c r="D11" s="140">
        <v>141888</v>
      </c>
      <c r="E11" s="141"/>
      <c r="F11" s="142">
        <v>202870</v>
      </c>
      <c r="G11" s="143"/>
      <c r="H11" s="144"/>
    </row>
    <row r="12" spans="1:8" x14ac:dyDescent="0.15">
      <c r="A12" s="145"/>
      <c r="B12" s="146"/>
      <c r="C12" s="153"/>
      <c r="D12" s="148">
        <v>113050</v>
      </c>
      <c r="E12" s="149"/>
      <c r="F12" s="150">
        <v>79735</v>
      </c>
      <c r="G12" s="151"/>
      <c r="H12" s="152"/>
    </row>
    <row r="13" spans="1:8" x14ac:dyDescent="0.15">
      <c r="A13" s="133"/>
      <c r="B13" s="138"/>
      <c r="C13" s="154"/>
      <c r="D13" s="155">
        <v>136782</v>
      </c>
      <c r="E13" s="156"/>
      <c r="F13" s="157">
        <v>176839</v>
      </c>
      <c r="G13" s="158"/>
      <c r="H13" s="144"/>
    </row>
    <row r="14" spans="1:8" x14ac:dyDescent="0.15">
      <c r="A14" s="145"/>
      <c r="B14" s="146"/>
      <c r="C14" s="147"/>
      <c r="D14" s="148">
        <v>82154</v>
      </c>
      <c r="E14" s="149"/>
      <c r="F14" s="150">
        <v>81295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10.85</v>
      </c>
      <c r="C19" s="159">
        <f>ROUND(VALUE(SUBSTITUTE(実質収支比率等に係る経年分析!G$48,"▲","-")),2)</f>
        <v>11.82</v>
      </c>
      <c r="D19" s="159">
        <f>ROUND(VALUE(SUBSTITUTE(実質収支比率等に係る経年分析!H$48,"▲","-")),2)</f>
        <v>12.04</v>
      </c>
      <c r="E19" s="159">
        <f>ROUND(VALUE(SUBSTITUTE(実質収支比率等に係る経年分析!I$48,"▲","-")),2)</f>
        <v>9.02</v>
      </c>
      <c r="F19" s="159">
        <f>ROUND(VALUE(SUBSTITUTE(実質収支比率等に係る経年分析!J$48,"▲","-")),2)</f>
        <v>5.27</v>
      </c>
    </row>
    <row r="20" spans="1:11" x14ac:dyDescent="0.15">
      <c r="A20" s="159" t="s">
        <v>48</v>
      </c>
      <c r="B20" s="159">
        <f>ROUND(VALUE(SUBSTITUTE(実質収支比率等に係る経年分析!F$47,"▲","-")),2)</f>
        <v>52.72</v>
      </c>
      <c r="C20" s="159">
        <f>ROUND(VALUE(SUBSTITUTE(実質収支比率等に係る経年分析!G$47,"▲","-")),2)</f>
        <v>55.79</v>
      </c>
      <c r="D20" s="159">
        <f>ROUND(VALUE(SUBSTITUTE(実質収支比率等に係る経年分析!H$47,"▲","-")),2)</f>
        <v>58.38</v>
      </c>
      <c r="E20" s="159">
        <f>ROUND(VALUE(SUBSTITUTE(実質収支比率等に係る経年分析!I$47,"▲","-")),2)</f>
        <v>67.28</v>
      </c>
      <c r="F20" s="159">
        <f>ROUND(VALUE(SUBSTITUTE(実質収支比率等に係る経年分析!J$47,"▲","-")),2)</f>
        <v>74.91</v>
      </c>
    </row>
    <row r="21" spans="1:11" x14ac:dyDescent="0.15">
      <c r="A21" s="159" t="s">
        <v>49</v>
      </c>
      <c r="B21" s="159">
        <f>IF(ISNUMBER(VALUE(SUBSTITUTE(実質収支比率等に係る経年分析!F$49,"▲","-"))),ROUND(VALUE(SUBSTITUTE(実質収支比率等に係る経年分析!F$49,"▲","-")),2),NA())</f>
        <v>5.6</v>
      </c>
      <c r="C21" s="159">
        <f>IF(ISNUMBER(VALUE(SUBSTITUTE(実質収支比率等に係る経年分析!G$49,"▲","-"))),ROUND(VALUE(SUBSTITUTE(実質収支比率等に係る経年分析!G$49,"▲","-")),2),NA())</f>
        <v>4.4400000000000004</v>
      </c>
      <c r="D21" s="159">
        <f>IF(ISNUMBER(VALUE(SUBSTITUTE(実質収支比率等に係る経年分析!H$49,"▲","-"))),ROUND(VALUE(SUBSTITUTE(実質収支比率等に係る経年分析!H$49,"▲","-")),2),NA())</f>
        <v>4.3499999999999996</v>
      </c>
      <c r="E21" s="159">
        <f>IF(ISNUMBER(VALUE(SUBSTITUTE(実質収支比率等に係る経年分析!I$49,"▲","-"))),ROUND(VALUE(SUBSTITUTE(実質収支比率等に係る経年分析!I$49,"▲","-")),2),NA())</f>
        <v>2.97</v>
      </c>
      <c r="F21" s="159">
        <f>IF(ISNUMBER(VALUE(SUBSTITUTE(実質収支比率等に係る経年分析!J$49,"▲","-"))),ROUND(VALUE(SUBSTITUTE(実質収支比率等に係る経年分析!J$49,"▲","-")),2),NA())</f>
        <v>1.72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八峰町漁業集落排水事業特別会計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0.13</v>
      </c>
    </row>
    <row r="30" spans="1:11" x14ac:dyDescent="0.15">
      <c r="A30" s="160" t="str">
        <f>IF(連結実質赤字比率に係る赤字・黒字の構成分析!C$40="",NA(),連結実質赤字比率に係る赤字・黒字の構成分析!C$40)</f>
        <v>八峰町農業集落排水事業特別会計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x14ac:dyDescent="0.15">
      <c r="A31" s="160" t="str">
        <f>IF(連結実質赤字比率に係る赤字・黒字の構成分析!C$39="",NA(),連結実質赤字比率に係る赤字・黒字の構成分析!C$39)</f>
        <v>町営診療所特別会計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x14ac:dyDescent="0.15">
      <c r="A32" s="160" t="str">
        <f>IF(連結実質赤字比率に係る赤字・黒字の構成分析!C$38="",NA(),連結実質赤字比率に係る赤字・黒字の構成分析!C$38)</f>
        <v>八峰町営簡易水道事業特別会計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x14ac:dyDescent="0.15">
      <c r="A33" s="160" t="str">
        <f>IF(連結実質赤字比率に係る赤字・黒字の構成分析!C$37="",NA(),連結実質赤字比率に係る赤字・黒字の構成分析!C$37)</f>
        <v>八峰町公共下水道事業特別会計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0.81</v>
      </c>
    </row>
    <row r="34" spans="1:16" x14ac:dyDescent="0.15">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0.82</v>
      </c>
    </row>
    <row r="35" spans="1:16" x14ac:dyDescent="0.15">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1.1499999999999999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11.69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896</v>
      </c>
      <c r="E42" s="161"/>
      <c r="F42" s="161"/>
      <c r="G42" s="161">
        <f>'実質公債費比率（分子）の構造'!L$52</f>
        <v>915</v>
      </c>
      <c r="H42" s="161"/>
      <c r="I42" s="161"/>
      <c r="J42" s="161">
        <f>'実質公債費比率（分子）の構造'!M$52</f>
        <v>916</v>
      </c>
      <c r="K42" s="161"/>
      <c r="L42" s="161"/>
      <c r="M42" s="161">
        <f>'実質公債費比率（分子）の構造'!N$52</f>
        <v>910</v>
      </c>
      <c r="N42" s="161"/>
      <c r="O42" s="161"/>
      <c r="P42" s="161">
        <f>'実質公債費比率（分子）の構造'!O$52</f>
        <v>937</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1</v>
      </c>
      <c r="I43" s="161"/>
      <c r="J43" s="161"/>
      <c r="K43" s="161" t="str">
        <f>'実質公債費比率（分子）の構造'!N$51</f>
        <v>-</v>
      </c>
      <c r="L43" s="161"/>
      <c r="M43" s="161"/>
      <c r="N43" s="161">
        <f>'実質公債費比率（分子）の構造'!O$51</f>
        <v>0</v>
      </c>
      <c r="O43" s="161"/>
      <c r="P43" s="161"/>
    </row>
    <row r="44" spans="1:16" x14ac:dyDescent="0.15">
      <c r="A44" s="161" t="s">
        <v>58</v>
      </c>
      <c r="B44" s="161">
        <f>'実質公債費比率（分子）の構造'!K$50</f>
        <v>20</v>
      </c>
      <c r="C44" s="161"/>
      <c r="D44" s="161"/>
      <c r="E44" s="161">
        <f>'実質公債費比率（分子）の構造'!L$50</f>
        <v>19</v>
      </c>
      <c r="F44" s="161"/>
      <c r="G44" s="161"/>
      <c r="H44" s="161">
        <f>'実質公債費比率（分子）の構造'!M$50</f>
        <v>17</v>
      </c>
      <c r="I44" s="161"/>
      <c r="J44" s="161"/>
      <c r="K44" s="161">
        <f>'実質公債費比率（分子）の構造'!N$50</f>
        <v>15</v>
      </c>
      <c r="L44" s="161"/>
      <c r="M44" s="161"/>
      <c r="N44" s="161">
        <f>'実質公債費比率（分子）の構造'!O$50</f>
        <v>15</v>
      </c>
      <c r="O44" s="161"/>
      <c r="P44" s="161"/>
    </row>
    <row r="45" spans="1:16" x14ac:dyDescent="0.15">
      <c r="A45" s="161" t="s">
        <v>59</v>
      </c>
      <c r="B45" s="161">
        <f>'実質公債費比率（分子）の構造'!K$49</f>
        <v>5</v>
      </c>
      <c r="C45" s="161"/>
      <c r="D45" s="161"/>
      <c r="E45" s="161">
        <f>'実質公債費比率（分子）の構造'!L$49</f>
        <v>6</v>
      </c>
      <c r="F45" s="161"/>
      <c r="G45" s="161"/>
      <c r="H45" s="161">
        <f>'実質公債費比率（分子）の構造'!M$49</f>
        <v>6</v>
      </c>
      <c r="I45" s="161"/>
      <c r="J45" s="161"/>
      <c r="K45" s="161">
        <f>'実質公債費比率（分子）の構造'!N$49</f>
        <v>5</v>
      </c>
      <c r="L45" s="161"/>
      <c r="M45" s="161"/>
      <c r="N45" s="161">
        <f>'実質公債費比率（分子）の構造'!O$49</f>
        <v>4</v>
      </c>
      <c r="O45" s="161"/>
      <c r="P45" s="161"/>
    </row>
    <row r="46" spans="1:16" x14ac:dyDescent="0.15">
      <c r="A46" s="161" t="s">
        <v>60</v>
      </c>
      <c r="B46" s="161">
        <f>'実質公債費比率（分子）の構造'!K$48</f>
        <v>345</v>
      </c>
      <c r="C46" s="161"/>
      <c r="D46" s="161"/>
      <c r="E46" s="161">
        <f>'実質公債費比率（分子）の構造'!L$48</f>
        <v>343</v>
      </c>
      <c r="F46" s="161"/>
      <c r="G46" s="161"/>
      <c r="H46" s="161">
        <f>'実質公債費比率（分子）の構造'!M$48</f>
        <v>323</v>
      </c>
      <c r="I46" s="161"/>
      <c r="J46" s="161"/>
      <c r="K46" s="161">
        <f>'実質公債費比率（分子）の構造'!N$48</f>
        <v>314</v>
      </c>
      <c r="L46" s="161"/>
      <c r="M46" s="161"/>
      <c r="N46" s="161">
        <f>'実質公債費比率（分子）の構造'!O$48</f>
        <v>329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819</v>
      </c>
      <c r="C49" s="161"/>
      <c r="D49" s="161"/>
      <c r="E49" s="161">
        <f>'実質公債費比率（分子）の構造'!L$45</f>
        <v>834</v>
      </c>
      <c r="F49" s="161"/>
      <c r="G49" s="161"/>
      <c r="H49" s="161">
        <f>'実質公債費比率（分子）の構造'!M$45</f>
        <v>839</v>
      </c>
      <c r="I49" s="161"/>
      <c r="J49" s="161"/>
      <c r="K49" s="161">
        <f>'実質公債費比率（分子）の構造'!N$45</f>
        <v>862</v>
      </c>
      <c r="L49" s="161"/>
      <c r="M49" s="161"/>
      <c r="N49" s="161">
        <f>'実質公債費比率（分子）の構造'!O$45</f>
        <v>900</v>
      </c>
      <c r="O49" s="161"/>
      <c r="P49" s="161"/>
    </row>
    <row r="50" spans="1:16" x14ac:dyDescent="0.15">
      <c r="A50" s="161" t="s">
        <v>64</v>
      </c>
      <c r="B50" s="161" t="e">
        <f>NA()</f>
        <v>#N/A</v>
      </c>
      <c r="C50" s="161">
        <f>IF(ISNUMBER('実質公債費比率（分子）の構造'!K$53),'実質公債費比率（分子）の構造'!K$53,NA())</f>
        <v>293</v>
      </c>
      <c r="D50" s="161" t="e">
        <f>NA()</f>
        <v>#N/A</v>
      </c>
      <c r="E50" s="161" t="e">
        <f>NA()</f>
        <v>#N/A</v>
      </c>
      <c r="F50" s="161">
        <f>IF(ISNUMBER('実質公債費比率（分子）の構造'!L$53),'実質公債費比率（分子）の構造'!L$53,NA())</f>
        <v>287</v>
      </c>
      <c r="G50" s="161" t="e">
        <f>NA()</f>
        <v>#N/A</v>
      </c>
      <c r="H50" s="161" t="e">
        <f>NA()</f>
        <v>#N/A</v>
      </c>
      <c r="I50" s="161">
        <f>IF(ISNUMBER('実質公債費比率（分子）の構造'!M$53),'実質公債費比率（分子）の構造'!M$53,NA())</f>
        <v>270</v>
      </c>
      <c r="J50" s="161" t="e">
        <f>NA()</f>
        <v>#N/A</v>
      </c>
      <c r="K50" s="161" t="e">
        <f>NA()</f>
        <v>#N/A</v>
      </c>
      <c r="L50" s="161">
        <f>IF(ISNUMBER('実質公債費比率（分子）の構造'!N$53),'実質公債費比率（分子）の構造'!N$53,NA())</f>
        <v>286</v>
      </c>
      <c r="M50" s="161" t="e">
        <f>NA()</f>
        <v>#N/A</v>
      </c>
      <c r="N50" s="161" t="e">
        <f>NA()</f>
        <v>#N/A</v>
      </c>
      <c r="O50" s="161">
        <f>IF(ISNUMBER('実質公債費比率（分子）の構造'!O$53),'実質公債費比率（分子）の構造'!O$53,NA())</f>
        <v>311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8693</v>
      </c>
      <c r="E56" s="160"/>
      <c r="F56" s="160"/>
      <c r="G56" s="160">
        <f>'将来負担比率（分子）の構造'!J$52</f>
        <v>8531</v>
      </c>
      <c r="H56" s="160"/>
      <c r="I56" s="160"/>
      <c r="J56" s="160">
        <f>'将来負担比率（分子）の構造'!K$52</f>
        <v>8654</v>
      </c>
      <c r="K56" s="160"/>
      <c r="L56" s="160"/>
      <c r="M56" s="160">
        <f>'将来負担比率（分子）の構造'!L$52</f>
        <v>8114</v>
      </c>
      <c r="N56" s="160"/>
      <c r="O56" s="160"/>
      <c r="P56" s="160">
        <f>'将来負担比率（分子）の構造'!M$52</f>
        <v>7697</v>
      </c>
    </row>
    <row r="57" spans="1:16" x14ac:dyDescent="0.15">
      <c r="A57" s="160" t="s">
        <v>35</v>
      </c>
      <c r="B57" s="160"/>
      <c r="C57" s="160"/>
      <c r="D57" s="160">
        <f>'将来負担比率（分子）の構造'!I$51</f>
        <v>76</v>
      </c>
      <c r="E57" s="160"/>
      <c r="F57" s="160"/>
      <c r="G57" s="160">
        <f>'将来負担比率（分子）の構造'!J$51</f>
        <v>70</v>
      </c>
      <c r="H57" s="160"/>
      <c r="I57" s="160"/>
      <c r="J57" s="160">
        <f>'将来負担比率（分子）の構造'!K$51</f>
        <v>68</v>
      </c>
      <c r="K57" s="160"/>
      <c r="L57" s="160"/>
      <c r="M57" s="160">
        <f>'将来負担比率（分子）の構造'!L$51</f>
        <v>56</v>
      </c>
      <c r="N57" s="160"/>
      <c r="O57" s="160"/>
      <c r="P57" s="160">
        <f>'将来負担比率（分子）の構造'!M$51</f>
        <v>42</v>
      </c>
    </row>
    <row r="58" spans="1:16" x14ac:dyDescent="0.15">
      <c r="A58" s="160" t="s">
        <v>34</v>
      </c>
      <c r="B58" s="160"/>
      <c r="C58" s="160"/>
      <c r="D58" s="160">
        <f>'将来負担比率（分子）の構造'!I$50</f>
        <v>2525</v>
      </c>
      <c r="E58" s="160"/>
      <c r="F58" s="160"/>
      <c r="G58" s="160">
        <f>'将来負担比率（分子）の構造'!J$50</f>
        <v>2680</v>
      </c>
      <c r="H58" s="160"/>
      <c r="I58" s="160"/>
      <c r="J58" s="160">
        <f>'将来負担比率（分子）の構造'!K$50</f>
        <v>2861</v>
      </c>
      <c r="K58" s="160"/>
      <c r="L58" s="160"/>
      <c r="M58" s="160">
        <f>'将来負担比率（分子）の構造'!L$50</f>
        <v>3149</v>
      </c>
      <c r="N58" s="160"/>
      <c r="O58" s="160"/>
      <c r="P58" s="160">
        <f>'将来負担比率（分子）の構造'!M$50</f>
        <v>3397</v>
      </c>
    </row>
    <row r="59" spans="1:16" x14ac:dyDescent="0.15">
      <c r="A59" s="160" t="s">
        <v>32</v>
      </c>
      <c r="B59" s="160">
        <f>'将来負担比率（分子）の構造'!I$49</f>
        <v>4</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12</v>
      </c>
      <c r="C61" s="160"/>
      <c r="D61" s="160"/>
      <c r="E61" s="160">
        <f>'将来負担比率（分子）の構造'!J$46</f>
        <v>11</v>
      </c>
      <c r="F61" s="160"/>
      <c r="G61" s="160"/>
      <c r="H61" s="160">
        <f>'将来負担比率（分子）の構造'!K$46</f>
        <v>10</v>
      </c>
      <c r="I61" s="160"/>
      <c r="J61" s="160"/>
      <c r="K61" s="160">
        <f>'将来負担比率（分子）の構造'!L$46</f>
        <v>6</v>
      </c>
      <c r="L61" s="160"/>
      <c r="M61" s="160"/>
      <c r="N61" s="160">
        <f>'将来負担比率（分子）の構造'!M$46</f>
        <v>5</v>
      </c>
      <c r="O61" s="160"/>
      <c r="P61" s="160"/>
    </row>
    <row r="62" spans="1:16" x14ac:dyDescent="0.15">
      <c r="A62" s="160" t="s">
        <v>28</v>
      </c>
      <c r="B62" s="160">
        <f>'将来負担比率（分子）の構造'!I$45</f>
        <v>766</v>
      </c>
      <c r="C62" s="160"/>
      <c r="D62" s="160"/>
      <c r="E62" s="160">
        <f>'将来負担比率（分子）の構造'!J$45</f>
        <v>640</v>
      </c>
      <c r="F62" s="160"/>
      <c r="G62" s="160"/>
      <c r="H62" s="160">
        <f>'将来負担比率（分子）の構造'!K$45</f>
        <v>582</v>
      </c>
      <c r="I62" s="160"/>
      <c r="J62" s="160"/>
      <c r="K62" s="160">
        <f>'将来負担比率（分子）の構造'!L$45</f>
        <v>439</v>
      </c>
      <c r="L62" s="160"/>
      <c r="M62" s="160"/>
      <c r="N62" s="160">
        <f>'将来負担比率（分子）の構造'!M$45</f>
        <v>627</v>
      </c>
      <c r="O62" s="160"/>
      <c r="P62" s="160"/>
    </row>
    <row r="63" spans="1:16" x14ac:dyDescent="0.15">
      <c r="A63" s="160" t="s">
        <v>27</v>
      </c>
      <c r="B63" s="160">
        <f>'将来負担比率（分子）の構造'!I$44</f>
        <v>25</v>
      </c>
      <c r="C63" s="160"/>
      <c r="D63" s="160"/>
      <c r="E63" s="160">
        <f>'将来負担比率（分子）の構造'!J$44</f>
        <v>19</v>
      </c>
      <c r="F63" s="160"/>
      <c r="G63" s="160"/>
      <c r="H63" s="160">
        <f>'将来負担比率（分子）の構造'!K$44</f>
        <v>15</v>
      </c>
      <c r="I63" s="160"/>
      <c r="J63" s="160"/>
      <c r="K63" s="160">
        <f>'将来負担比率（分子）の構造'!L$44</f>
        <v>10</v>
      </c>
      <c r="L63" s="160"/>
      <c r="M63" s="160"/>
      <c r="N63" s="160">
        <f>'将来負担比率（分子）の構造'!M$44</f>
        <v>7</v>
      </c>
      <c r="O63" s="160"/>
      <c r="P63" s="160"/>
    </row>
    <row r="64" spans="1:16" x14ac:dyDescent="0.15">
      <c r="A64" s="160" t="s">
        <v>26</v>
      </c>
      <c r="B64" s="160">
        <f>'将来負担比率（分子）の構造'!I$43</f>
        <v>3417</v>
      </c>
      <c r="C64" s="160"/>
      <c r="D64" s="160"/>
      <c r="E64" s="160">
        <f>'将来負担比率（分子）の構造'!J$43</f>
        <v>3463</v>
      </c>
      <c r="F64" s="160"/>
      <c r="G64" s="160"/>
      <c r="H64" s="160">
        <f>'将来負担比率（分子）の構造'!K$43</f>
        <v>3313</v>
      </c>
      <c r="I64" s="160"/>
      <c r="J64" s="160"/>
      <c r="K64" s="160">
        <f>'将来負担比率（分子）の構造'!L$43</f>
        <v>3154</v>
      </c>
      <c r="L64" s="160"/>
      <c r="M64" s="160"/>
      <c r="N64" s="160">
        <f>'将来負担比率（分子）の構造'!M$43</f>
        <v>3039</v>
      </c>
      <c r="O64" s="160"/>
      <c r="P64" s="160"/>
    </row>
    <row r="65" spans="1:16" x14ac:dyDescent="0.15">
      <c r="A65" s="160" t="s">
        <v>25</v>
      </c>
      <c r="B65" s="160">
        <f>'将来負担比率（分子）の構造'!I$42</f>
        <v>94</v>
      </c>
      <c r="C65" s="160"/>
      <c r="D65" s="160"/>
      <c r="E65" s="160">
        <f>'将来負担比率（分子）の構造'!J$42</f>
        <v>75</v>
      </c>
      <c r="F65" s="160"/>
      <c r="G65" s="160"/>
      <c r="H65" s="160">
        <f>'将来負担比率（分子）の構造'!K$42</f>
        <v>59</v>
      </c>
      <c r="I65" s="160"/>
      <c r="J65" s="160"/>
      <c r="K65" s="160">
        <f>'将来負担比率（分子）の構造'!L$42</f>
        <v>44</v>
      </c>
      <c r="L65" s="160"/>
      <c r="M65" s="160"/>
      <c r="N65" s="160">
        <f>'将来負担比率（分子）の構造'!M$42</f>
        <v>29</v>
      </c>
      <c r="O65" s="160"/>
      <c r="P65" s="160"/>
    </row>
    <row r="66" spans="1:16" x14ac:dyDescent="0.15">
      <c r="A66" s="160" t="s">
        <v>24</v>
      </c>
      <c r="B66" s="160">
        <f>'将来負担比率（分子）の構造'!I$41</f>
        <v>7782</v>
      </c>
      <c r="C66" s="160"/>
      <c r="D66" s="160"/>
      <c r="E66" s="160">
        <f>'将来負担比率（分子）の構造'!J$41</f>
        <v>7703</v>
      </c>
      <c r="F66" s="160"/>
      <c r="G66" s="160"/>
      <c r="H66" s="160">
        <f>'将来負担比率（分子）の構造'!K$41</f>
        <v>8041</v>
      </c>
      <c r="I66" s="160"/>
      <c r="J66" s="160"/>
      <c r="K66" s="160">
        <f>'将来負担比率（分子）の構造'!L$41</f>
        <v>7785</v>
      </c>
      <c r="L66" s="160"/>
      <c r="M66" s="160"/>
      <c r="N66" s="160">
        <f>'将来負担比率（分子）の構造'!M$41</f>
        <v>7708</v>
      </c>
      <c r="O66" s="160"/>
      <c r="P66" s="160"/>
    </row>
    <row r="67" spans="1:16" x14ac:dyDescent="0.15">
      <c r="A67" s="160" t="s">
        <v>68</v>
      </c>
      <c r="B67" s="160" t="e">
        <f>NA()</f>
        <v>#N/A</v>
      </c>
      <c r="C67" s="160">
        <f>IF(ISNUMBER('将来負担比率（分子）の構造'!I$53), IF('将来負担比率（分子）の構造'!I$53 &lt; 0, 0, '将来負担比率（分子）の構造'!I$53), NA())</f>
        <v>805</v>
      </c>
      <c r="D67" s="160" t="e">
        <f>NA()</f>
        <v>#N/A</v>
      </c>
      <c r="E67" s="160" t="e">
        <f>NA()</f>
        <v>#N/A</v>
      </c>
      <c r="F67" s="160">
        <f>IF(ISNUMBER('将来負担比率（分子）の構造'!J$53), IF('将来負担比率（分子）の構造'!J$53 &lt; 0, 0, '将来負担比率（分子）の構造'!J$53), NA())</f>
        <v>630</v>
      </c>
      <c r="G67" s="160" t="e">
        <f>NA()</f>
        <v>#N/A</v>
      </c>
      <c r="H67" s="160" t="e">
        <f>NA()</f>
        <v>#N/A</v>
      </c>
      <c r="I67" s="160">
        <f>IF(ISNUMBER('将来負担比率（分子）の構造'!K$53), IF('将来負担比率（分子）の構造'!K$53 &lt; 0, 0, '将来負担比率（分子）の構造'!K$53), NA())</f>
        <v>437</v>
      </c>
      <c r="J67" s="160" t="e">
        <f>NA()</f>
        <v>#N/A</v>
      </c>
      <c r="K67" s="160" t="e">
        <f>NA()</f>
        <v>#N/A</v>
      </c>
      <c r="L67" s="160">
        <f>IF(ISNUMBER('将来負担比率（分子）の構造'!L$53), IF('将来負担比率（分子）の構造'!L$53 &lt; 0, 0, '将来負担比率（分子）の構造'!L$53), NA())</f>
        <v>120</v>
      </c>
      <c r="M67" s="160" t="e">
        <f>NA()</f>
        <v>#N/A</v>
      </c>
      <c r="N67" s="160" t="e">
        <f>NA()</f>
        <v>#N/A</v>
      </c>
      <c r="O67" s="160">
        <f>IF(ISNUMBER('将来負担比率（分子）の構造'!M$53), IF('将来負担比率（分子）の構造'!M$53 &lt; 0, 0, '将来負担比率（分子）の構造'!M$53), NA())</f>
        <v>279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2570</v>
      </c>
      <c r="C72" s="164">
        <f>基金残高に係る経年分析!G55</f>
        <v>2845</v>
      </c>
      <c r="D72" s="164">
        <f>基金残高に係る経年分析!H55</f>
        <v>3080</v>
      </c>
    </row>
    <row r="73" spans="1:16" x14ac:dyDescent="0.15">
      <c r="A73" s="163" t="s">
        <v>71</v>
      </c>
      <c r="B73" s="164">
        <f>基金残高に係る経年分析!F56</f>
        <v>51</v>
      </c>
      <c r="C73" s="164">
        <f>基金残高に係る経年分析!G56</f>
        <v>51</v>
      </c>
      <c r="D73" s="164">
        <f>基金残高に係る経年分析!H56</f>
        <v>51</v>
      </c>
    </row>
    <row r="74" spans="1:16" x14ac:dyDescent="0.15">
      <c r="A74" s="163" t="s">
        <v>72</v>
      </c>
      <c r="B74" s="164">
        <f>基金残高に係る経年分析!F57</f>
        <v>1239</v>
      </c>
      <c r="C74" s="164">
        <f>基金残高に係る経年分析!G57</f>
        <v>1251</v>
      </c>
      <c r="D74" s="164">
        <f>基金残高に係る経年分析!H57</f>
        <v>1244</v>
      </c>
    </row>
  </sheetData>
  <sheetProtection algorithmName="SHA-512" hashValue="rm2Rsl2wyDceErE4AEFgenyM5q66jE1txRB/7WEDWrBSfvIIO6OEU4N5dUMtLXM5eO3qdeoPHnP3FGo/a6HtIA==" saltValue="++TLAc3NEa2tFz7lveF0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KZK17K</cp:lastModifiedBy>
  <cp:lastPrinted>2019-11-01T02:25:36Z</cp:lastPrinted>
  <dcterms:created xsi:type="dcterms:W3CDTF">2019-02-14T01:32:04Z</dcterms:created>
  <dcterms:modified xsi:type="dcterms:W3CDTF">2019-11-18T08:33:13Z</dcterms:modified>
  <cp:category/>
</cp:coreProperties>
</file>