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W:\企画財政課\☆☆☆002 財政\113 財政状況資料集\平成２８度財政状況資料集\【財政状況資料集】_053490_八峰町_2016\"/>
    </mc:Choice>
  </mc:AlternateContent>
  <bookViews>
    <workbookView xWindow="0" yWindow="0" windowWidth="20490" windowHeight="80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AM35" i="9"/>
  <c r="C35" i="9"/>
  <c r="BW34" i="9"/>
  <c r="BW35" i="9" s="1"/>
  <c r="BW36" i="9" s="1"/>
  <c r="BW37" i="9" s="1"/>
  <c r="BW38" i="9" s="1"/>
  <c r="BW39" i="9" s="1"/>
  <c r="BW40" i="9" s="1"/>
  <c r="BW41" i="9" s="1"/>
  <c r="BW42" i="9" s="1"/>
  <c r="BW43" i="9" s="1"/>
  <c r="AM34" i="9"/>
  <c r="C34" i="9"/>
  <c r="U34" i="9" s="1"/>
  <c r="U35" i="9" s="1"/>
  <c r="U36" i="9" s="1"/>
  <c r="CO34" i="9" l="1"/>
  <c r="CO35" i="9" s="1"/>
  <c r="BE34" i="9"/>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<sst xmlns="http://schemas.openxmlformats.org/spreadsheetml/2006/main" count="1029" uniqueCount="552">
  <si>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</si>
  <si>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</si>
  <si>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</si>
  <si>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</si>
  <si>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</si>
  <si>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</si>
  <si>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</si>
  <si>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</si>
  <si>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</si>
  <si>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</si>
  <si>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</si>
  <si>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</si>
  <si>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</si>
  <si>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</si>
  <si>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</si>
  <si>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</si>
  <si>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</si>
  <si>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</si>
  <si>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</si>
  <si>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</si>
  <si>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</si>
  <si>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</si>
  <si>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</si>
  <si>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</si>
  <si>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</si>
  <si>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</si>
  <si>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</si>
  <si>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</si>
  <si>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</si>
  <si>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</si>
  <si>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</si>
  <si>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</si>
  <si>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</si>
  <si>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</si>
  <si>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</si>
  <si>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</si>
  <si>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</si>
  <si>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</si>
  <si>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</si>
  <si>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</si>
  <si>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</si>
  <si>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</si>
  <si>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</si>
  <si>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</si>
  <si>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</si>
  <si>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</si>
  <si>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</si>
  <si>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</si>
  <si>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</si>
  <si>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</si>
  <si>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</si>
  <si>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</si>
  <si>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</si>
  <si>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</si>
  <si>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</si>
  <si>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</si>
  <si>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</si>
  <si>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</si>
  <si>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</si>
  <si>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</si>
  <si>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</si>
  <si>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</si>
  <si>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</si>
  <si>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</si>
  <si>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</si>
  <si>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</si>
  <si>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</si>
  <si>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</si>
  <si>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</si>
  <si>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</si>
  <si>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</si>
  <si>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</si>
  <si>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</si>
  <si>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</si>
  <si>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</si>
  <si>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</si>
  <si>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</si>
  <si>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</si>
  <si>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</si>
  <si>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</si>
  <si>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</si>
  <si>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</si>
  <si>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</si>
  <si>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</si>
  <si>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</si>
  <si>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</si>
  <si>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</si>
  <si>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</si>
  <si>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</si>
  <si>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</si>
  <si>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</si>
  <si>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</si>
  <si>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</si>
  <si>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</si>
  <si>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</si>
  <si>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</si>
  <si>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</si>
  <si>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</si>
  <si>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</si>
  <si>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</si>
  <si>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</si>
  <si>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</si>
  <si>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</si>
  <si>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</si>
  <si>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</si>
  <si>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</si>
  <si>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</si>
  <si>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</si>
  <si>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</si>
  <si>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</si>
  <si>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</si>
  <si>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</si>
  <si>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</si>
  <si>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</si>
  <si>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</si>
  <si>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</si>
  <si>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</si>
  <si>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</si>
  <si>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</si>
  <si>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</si>
  <si>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</si>
  <si>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</si>
  <si>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</si>
  <si>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</si>
  <si>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</si>
  <si>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</si>
  <si>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</si>
  <si>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</si>
  <si>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</si>
  <si>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</si>
  <si>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</si>
  <si>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</si>
  <si>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</si>
  <si>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</si>
  <si>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</si>
  <si>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</si>
  <si>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</si>
  <si>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</si>
  <si>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</si>
  <si>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</si>
  <si>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</si>
  <si>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</si>
  <si>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</si>
  <si>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</si>
  <si>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</si>
  <si>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</si>
  <si>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</si>
  <si>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</si>
  <si>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</si>
  <si>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</si>
  <si>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</si>
  <si>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</si>
  <si>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</si>
  <si>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</si>
  <si>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</si>
  <si>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</si>
  <si>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</si>
  <si>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</si>
  <si>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</si>
  <si>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</si>
  <si>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</si>
  <si>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</si>
  <si>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</si>
  <si>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</si>
  <si>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</si>
  <si>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</si>
  <si>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</si>
  <si>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</si>
  <si>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</si>
  <si>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</si>
  <si>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</si>
  <si>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</si>
  <si>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</si>
  <si>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</si>
  <si>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</si>
  <si>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</si>
  <si>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</si>
  <si>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</si>
  <si>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</si>
  <si>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</si>
  <si>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</si>
  <si>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</si>
  <si>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</si>
  <si>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</si>
  <si>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</si>
  <si>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</si>
  <si>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</si>
  <si>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</si>
  <si>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</si>
  <si>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</si>
  <si>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</si>
  <si>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</si>
  <si>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</si>
  <si>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</si>
  <si>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</si>
  <si>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</si>
  <si>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秋田県八峰町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</si>
  <si>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</si>
  <si>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</si>
  <si>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</si>
  <si>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</si>
  <si>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</si>
  <si>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</si>
  <si>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</si>
  <si>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</si>
  <si>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</si>
  <si>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</si>
  <si>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</si>
  <si>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</si>
  <si>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</si>
  <si>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</si>
  <si>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</si>
  <si>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</si>
  <si>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</si>
  <si>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</si>
  <si>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</si>
  <si>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</si>
  <si>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</si>
  <si>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</si>
  <si>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</si>
  <si>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</si>
  <si>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</si>
  <si>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</si>
  <si>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</si>
  <si>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</si>
  <si>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</si>
  <si>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</si>
  <si>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</si>
  <si>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</si>
  <si>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</si>
  <si>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</si>
  <si>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</si>
  <si>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</si>
  <si>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</si>
  <si>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</si>
  <si>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</si>
  <si>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</si>
  <si>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</si>
  <si>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</si>
  <si>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</si>
  <si>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</si>
  <si>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</si>
  <si>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</si>
  <si>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</si>
  <si>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</si>
  <si>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</si>
  <si>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</si>
  <si>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</si>
  <si>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</si>
  <si>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</si>
  <si>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</si>
  <si>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</si>
  <si>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</si>
  <si>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</si>
  <si>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</si>
  <si>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</si>
  <si>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</si>
  <si>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</si>
  <si>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</si>
  <si>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</si>
  <si>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</si>
  <si>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</si>
  <si>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</si>
  <si>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</si>
  <si>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</si>
  <si>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</si>
  <si>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</si>
  <si>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</si>
  <si>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</si>
  <si>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</si>
  <si>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</si>
  <si>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</si>
  <si>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</si>
  <si>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</si>
  <si>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</si>
  <si>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</si>
  <si>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</si>
  <si>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</si>
  <si>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</si>
  <si>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</si>
  <si>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</si>
  <si>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</si>
  <si>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</si>
  <si>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</si>
  <si>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</si>
  <si>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</si>
  <si>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</si>
  <si>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</si>
  <si>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</si>
  <si>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</si>
  <si>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</si>
  <si>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</si>
  <si>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</si>
  <si>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</si>
  <si>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</si>
  <si>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</si>
  <si>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</si>
  <si>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</si>
  <si>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</si>
  <si>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</si>
  <si>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</si>
  <si>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</si>
  <si>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</si>
  <si>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</si>
  <si>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</si>
  <si>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</si>
  <si>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</si>
  <si>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</si>
  <si>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</si>
  <si>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</si>
  <si>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</si>
  <si>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</si>
  <si>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</si>
  <si>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</si>
  <si>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</si>
  <si>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</si>
  <si>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</si>
  <si>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</si>
  <si>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</si>
  <si>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</si>
  <si>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</si>
  <si>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</si>
  <si>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</si>
  <si>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</si>
  <si>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</si>
  <si>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</si>
  <si>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</si>
  <si>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</si>
  <si>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</si>
  <si>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</si>
  <si>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</si>
  <si>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</si>
  <si>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</si>
  <si>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</si>
  <si>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</si>
  <si>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</si>
  <si>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</si>
  <si>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</si>
  <si>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</si>
  <si>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</si>
  <si>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</si>
  <si>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</si>
  <si>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</si>
  <si>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</si>
  <si>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</si>
  <si>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秋田県八峰町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</si>
  <si>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</si>
  <si>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</si>
  <si>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</si>
  <si>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</si>
  <si>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</si>
  <si>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</si>
  <si>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</si>
  <si>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</si>
  <si>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</si>
  <si>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</si>
  <si>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</si>
  <si>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</si>
  <si>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</si>
  <si>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</si>
  <si>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</si>
  <si>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</si>
  <si>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</si>
  <si>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</si>
  <si>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</si>
  <si>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</si>
  <si>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</si>
  <si>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</si>
  <si>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</si>
  <si>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</si>
  <si>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</si>
  <si>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</si>
  <si>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</si>
  <si>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</si>
  <si>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</si>
  <si>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</si>
  <si>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</si>
  <si>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</si>
  <si>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</si>
  <si>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</si>
  <si>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</si>
  <si>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</si>
  <si>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</si>
  <si>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八峰町営簡易水道事業特別会計</t>
    <phoneticPr fontId="5"/>
  </si>
  <si>
    <t>法非適用企業</t>
    <phoneticPr fontId="5"/>
  </si>
  <si>
    <t>八峰町公共下水道事業特別会計</t>
    <phoneticPr fontId="5"/>
  </si>
  <si>
    <t>八峰町農業集落排水事業特別会計</t>
    <phoneticPr fontId="5"/>
  </si>
  <si>
    <t>八峰町漁業集落排水事業特別会計</t>
    <phoneticPr fontId="5"/>
  </si>
  <si>
    <t>八峰町合併処理浄化槽事業特別会計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</si>
  <si>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</si>
  <si>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</si>
  <si>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</si>
  <si>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</si>
  <si>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</si>
  <si>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</si>
  <si>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</si>
  <si>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</si>
  <si>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</si>
  <si>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</si>
  <si>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</si>
  <si>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</si>
  <si>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</si>
  <si>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</si>
  <si>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</si>
  <si>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</si>
  <si>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</si>
  <si>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</si>
  <si>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</si>
  <si>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</si>
  <si>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</si>
  <si>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</si>
  <si>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</si>
  <si>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</si>
  <si>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</si>
  <si>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</si>
  <si>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</si>
  <si>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</si>
  <si>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</si>
  <si>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</si>
  <si>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</si>
  <si>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</si>
  <si>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</si>
  <si>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</si>
  <si>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</si>
  <si>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</si>
  <si>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</si>
  <si>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</si>
  <si>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</si>
  <si>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</si>
  <si>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</si>
  <si>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</si>
  <si>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</si>
  <si>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</si>
  <si>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</si>
  <si>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</si>
  <si>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</si>
  <si>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</si>
  <si>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</si>
  <si>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</si>
  <si>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</si>
  <si>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</si>
  <si>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</si>
  <si>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</si>
  <si>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</si>
  <si>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</si>
  <si>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</si>
  <si>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</si>
  <si>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</si>
  <si>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</si>
  <si>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</si>
  <si>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</si>
  <si>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</si>
  <si>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</si>
  <si>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</si>
  <si>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</si>
  <si>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</si>
  <si>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</si>
  <si>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</si>
  <si>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</si>
  <si>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</si>
  <si>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</si>
  <si>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</si>
  <si>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</si>
  <si>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</si>
  <si>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</si>
  <si>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</si>
  <si>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</si>
  <si>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</si>
  <si>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</si>
  <si>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</si>
  <si>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</si>
  <si>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</si>
  <si>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</si>
  <si>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</si>
  <si>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</si>
  <si>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</si>
  <si>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</si>
  <si>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</si>
  <si>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</si>
  <si>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</si>
  <si>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</si>
  <si>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</si>
  <si>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</si>
  <si>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</si>
  <si>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</si>
  <si>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</si>
  <si>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</si>
  <si>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</si>
  <si>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</si>
  <si>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</si>
  <si>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</si>
  <si>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</si>
  <si>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</si>
  <si>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</si>
  <si>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</si>
  <si>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</si>
  <si>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</si>
  <si>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</si>
  <si>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</si>
  <si>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</si>
  <si>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</si>
  <si>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</si>
  <si>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</si>
  <si>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</si>
  <si>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</si>
  <si>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</si>
  <si>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</si>
  <si>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</si>
  <si>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</si>
  <si>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</si>
  <si>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</si>
  <si>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</si>
  <si>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</si>
  <si>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</si>
  <si>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</si>
  <si>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</si>
  <si>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</si>
  <si>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</si>
  <si>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</si>
  <si>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</si>
  <si>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</si>
  <si>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</si>
  <si>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</si>
  <si>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</si>
  <si>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</si>
  <si>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介護保険事業特別会計</t>
  </si>
  <si>
    <t>国民健康保険事業勘定特別会計</t>
  </si>
  <si>
    <t>八峰町公共下水道事業特別会計</t>
  </si>
  <si>
    <t>八峰町営簡易水道事業特別会計</t>
  </si>
  <si>
    <t>町営診療所特別会計</t>
  </si>
  <si>
    <t>八峰町農業集落排水事業特別会計</t>
  </si>
  <si>
    <t>八峰町漁業集落排水事業特別会計</t>
  </si>
  <si>
    <t>その他会計（赤字）</t>
  </si>
  <si>
    <t>その他会計（黒字）</t>
  </si>
  <si>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</si>
  <si>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</si>
  <si>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</si>
  <si>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</si>
  <si>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</si>
  <si>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</si>
  <si>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</si>
  <si>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</si>
  <si>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</si>
  <si>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能代市山本郡養護老人ホーム組合（能代市山本郡養護老人ホーム組合訪問介護事業特別会計）</t>
    <rPh sb="31" eb="33">
      <t>ホウモン</t>
    </rPh>
    <rPh sb="33" eb="35">
      <t>カイゴ</t>
    </rPh>
    <rPh sb="35" eb="37">
      <t>ジギョウ</t>
    </rPh>
    <rPh sb="37" eb="39">
      <t>トクベツ</t>
    </rPh>
    <rPh sb="39" eb="41">
      <t>カイケイ</t>
    </rPh>
    <phoneticPr fontId="5"/>
  </si>
  <si>
    <t>峰浜培養</t>
    <rPh sb="0" eb="2">
      <t>ミネハマ</t>
    </rPh>
    <rPh sb="2" eb="4">
      <t>バイヨウ</t>
    </rPh>
    <phoneticPr fontId="31"/>
  </si>
  <si>
    <t>ハタハタの里観光事業</t>
    <rPh sb="5" eb="6">
      <t>サト</t>
    </rPh>
    <rPh sb="6" eb="8">
      <t>カンコウ</t>
    </rPh>
    <rPh sb="8" eb="10">
      <t>ジギョウ</t>
    </rPh>
    <phoneticPr fontId="31"/>
  </si>
  <si>
    <t>○</t>
    <phoneticPr fontId="2"/>
  </si>
  <si>
    <t>-</t>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</si>
  <si>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</si>
  <si>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5"/>
  </si>
  <si>
    <t>能代市山本郡養護老人ホーム組合（能代市山本郡養護老人ホーム組合特定施設事業特別会計）</t>
    <rPh sb="31" eb="33">
      <t>トクテイ</t>
    </rPh>
    <rPh sb="33" eb="35">
      <t>シセツ</t>
    </rPh>
    <rPh sb="35" eb="37">
      <t>ジギョウ</t>
    </rPh>
    <rPh sb="37" eb="39">
      <t>トクベツ</t>
    </rPh>
    <rPh sb="39" eb="41">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</si>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</sst>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0" fillId="0" borderId="0">
      <alignment vertical="center"/>
    </xf>
    <xf numFmtId="0" fontId="32"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44">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10" xfId="42"/>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3"/>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7F18-4E5E-818D-2097E1CE7F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74206</c:v>
                </c:pt>
                <c:pt idx="1">
                  <c:v>197983</c:v>
                </c:pt>
                <c:pt idx="2">
                  <c:v>90238</c:v>
                </c:pt>
                <c:pt idx="3">
                  <c:v>169528</c:v>
                </c:pt>
                <c:pt idx="4">
                  <c:v>84271</c:v>
                </c:pt>
              </c:numCache>
            </c:numRef>
          </c:val>
          <c:smooth val="0"/>
          <c:extLst>
            <c:ext xmlns:c16="http://schemas.microsoft.com/office/drawing/2014/chart" uri="{C3380CC4-5D6E-409C-BE32-E72D297353CC}">
              <c16:uniqueId val="{00000001-7F18-4E5E-818D-2097E1CE7F6F}"/>
            </c:ext>
          </c:extLst>
        </c:ser>
        <c:dLbls>
          <c:showLegendKey val="0"/>
          <c:showVal val="0"/>
          <c:showCatName val="0"/>
          <c:showSerName val="0"/>
          <c:showPercent val="0"/>
          <c:showBubbleSize val="0"/>
        </c:dLbls>
        <c:marker val="1"/>
        <c:smooth val="0"/>
        <c:axId val="162017280"/>
        <c:axId val="162022912"/>
      </c:lineChart>
      <c:catAx>
        <c:axId val="162017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22912"/>
        <c:crosses val="autoZero"/>
        <c:auto val="1"/>
        <c:lblAlgn val="ctr"/>
        <c:lblOffset val="100"/>
        <c:tickLblSkip val="1"/>
        <c:tickMarkSkip val="1"/>
        <c:noMultiLvlLbl val="0"/>
      </c:catAx>
      <c:valAx>
        <c:axId val="1620229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017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10.029999999999999</c:v>
                </c:pt>
                <c:pt idx="1">
                  <c:v>10.85</c:v>
                </c:pt>
                <c:pt idx="2">
                  <c:v>11.82</c:v>
                </c:pt>
                <c:pt idx="3">
                  <c:v>12.04</c:v>
                </c:pt>
                <c:pt idx="4">
                  <c:v>9.02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47.89</c:v>
                </c:pt>
                <c:pt idx="1">
                  <c:v>52.72</c:v>
                </c:pt>
                <c:pt idx="2">
                  <c:v>55.79</c:v>
                </c:pt>
                <c:pt idx="3">
                  <c:v>58.38</c:v>
                </c:pt>
                <c:pt idx="4">
                  <c:v>67.28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3232"/>
        <c:axId val="9024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c:v>
                </c:pt>
                <c:pt idx="1">
                  <c:v>5.6</c:v>
                </c:pt>
                <c:pt idx="2">
                  <c:v>4.4400000000000004</c:v>
                </c:pt>
                <c:pt idx="3">
                  <c:v>4.3499999999999996</c:v>
                </c:pt>
                <c:pt idx="4">
                  <c:v>2.97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3232"/>
        <c:axId val="90247552"/>
      </c:lineChart>
      <c:catAx>
        <c:axId val="899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7552"/>
        <c:crosses val="autoZero"/>
        <c:auto val="1"/>
        <c:lblAlgn val="ctr"/>
        <c:lblOffset val="100"/>
        <c:tickLblSkip val="1"/>
        <c:tickMarkSkip val="1"/>
        <c:noMultiLvlLbl val="0"/>
      </c:catAx>
      <c:valAx>
        <c:axId val="9024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0.11</c:v>
                </c:pt>
                <c:pt idx="2">
                  <c:v>#N/A</c:v>
                </c:pt>
                <c:pt idx="3">
                  <c:v>0.08</c:v>
                </c:pt>
                <c:pt idx="4">
                  <c:v>#N/A</c:v>
                </c:pt>
                <c:pt idx="5">
                  <c:v>0.05</c:v>
                </c:pt>
                <c:pt idx="6">
                  <c:v>#N/A</c:v>
                </c:pt>
                <c:pt idx="7">
                  <c:v>0.04</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八峰町漁業集落排水事業特別会計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0.13</c:v>
                </c:pt>
                <c:pt idx="2">
                  <c:v>#N/A</c:v>
                </c:pt>
                <c:pt idx="3">
                  <c:v>0.11</c:v>
                </c:pt>
                <c:pt idx="4">
                  <c:v>#N/A</c:v>
                </c:pt>
                <c:pt idx="5">
                  <c:v>0.08</c:v>
                </c:pt>
                <c:pt idx="6">
                  <c:v>#N/A</c:v>
                </c:pt>
                <c:pt idx="7">
                  <c:v>0.04</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八峰町農業集落排水事業特別会計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0.08</c:v>
                </c:pt>
                <c:pt idx="4">
                  <c:v>#N/A</c:v>
                </c:pt>
                <c:pt idx="5">
                  <c:v>0.02</c:v>
                </c:pt>
                <c:pt idx="6">
                  <c:v>#N/A</c:v>
                </c:pt>
                <c:pt idx="7">
                  <c:v>0.06</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町営診療所特別会計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0.19</c:v>
                </c:pt>
                <c:pt idx="4">
                  <c:v>#N/A</c:v>
                </c:pt>
                <c:pt idx="5">
                  <c:v>0.12</c:v>
                </c:pt>
                <c:pt idx="6">
                  <c:v>#N/A</c:v>
                </c:pt>
                <c:pt idx="7">
                  <c:v>0.18</c:v>
                </c:pt>
                <c:pt idx="8">
                  <c:v>#N/A</c:v>
                </c:pt>
                <c:pt idx="9">
                  <c:v>0.19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八峰町営簡易水道事業特別会計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0.44</c:v>
                </c:pt>
                <c:pt idx="2">
                  <c:v>#N/A</c:v>
                </c:pt>
                <c:pt idx="3">
                  <c:v>0.65</c:v>
                </c:pt>
                <c:pt idx="4">
                  <c:v>#N/A</c:v>
                </c:pt>
                <c:pt idx="5">
                  <c:v>0.36</c:v>
                </c:pt>
                <c:pt idx="6">
                  <c:v>#N/A</c:v>
                </c:pt>
                <c:pt idx="7">
                  <c:v>0.95</c:v>
                </c:pt>
                <c:pt idx="8">
                  <c:v>#N/A</c:v>
                </c:pt>
                <c:pt idx="9">
                  <c:v>0.24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八峰町公共下水道事業特別会計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0.75</c:v>
                </c:pt>
                <c:pt idx="4">
                  <c:v>#N/A</c:v>
                </c:pt>
                <c:pt idx="5">
                  <c:v>0.44</c:v>
                </c:pt>
                <c:pt idx="6">
                  <c:v>#N/A</c:v>
                </c:pt>
                <c:pt idx="7">
                  <c:v>0.5</c:v>
                </c:pt>
                <c:pt idx="8">
                  <c:v>#N/A</c:v>
                </c:pt>
                <c:pt idx="9">
                  <c:v>0.51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c:v>
                </c:pt>
                <c:pt idx="2">
                  <c:v>#N/A</c:v>
                </c:pt>
                <c:pt idx="3">
                  <c:v>0.96</c:v>
                </c:pt>
                <c:pt idx="4">
                  <c:v>#N/A</c:v>
                </c:pt>
                <c:pt idx="5">
                  <c:v>0.82</c:v>
                </c:pt>
                <c:pt idx="6">
                  <c:v>#N/A</c:v>
                </c:pt>
                <c:pt idx="7">
                  <c:v>1.58</c:v>
                </c:pt>
                <c:pt idx="8">
                  <c:v>#N/A</c:v>
                </c:pt>
                <c:pt idx="9">
                  <c:v>1.49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1.75</c:v>
                </c:pt>
                <c:pt idx="2">
                  <c:v>#N/A</c:v>
                </c:pt>
                <c:pt idx="3">
                  <c:v>1.6</c:v>
                </c:pt>
                <c:pt idx="4">
                  <c:v>#N/A</c:v>
                </c:pt>
                <c:pt idx="5">
                  <c:v>1.1499999999999999</c:v>
                </c:pt>
                <c:pt idx="6">
                  <c:v>#N/A</c:v>
                </c:pt>
                <c:pt idx="7">
                  <c:v>0.77</c:v>
                </c:pt>
                <c:pt idx="8">
                  <c:v>#N/A</c:v>
                </c:pt>
                <c:pt idx="9">
                  <c:v>1.77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9.73</c:v>
                </c:pt>
                <c:pt idx="2">
                  <c:v>#N/A</c:v>
                </c:pt>
                <c:pt idx="3">
                  <c:v>10.64</c:v>
                </c:pt>
                <c:pt idx="4">
                  <c:v>#N/A</c:v>
                </c:pt>
                <c:pt idx="5">
                  <c:v>11.69</c:v>
                </c:pt>
                <c:pt idx="6">
                  <c:v>#N/A</c:v>
                </c:pt>
                <c:pt idx="7">
                  <c:v>11.85</c:v>
                </c:pt>
                <c:pt idx="8">
                  <c:v>#N/A</c:v>
                </c:pt>
                <c:pt idx="9">
                  <c:v>8.82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537088"/>
        <c:axId val="148450304"/>
      </c:barChart>
      <c:catAx>
        <c:axId val="12253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50304"/>
        <c:crosses val="autoZero"/>
        <c:auto val="1"/>
        <c:lblAlgn val="ctr"/>
        <c:lblOffset val="100"/>
        <c:tickLblSkip val="1"/>
        <c:tickMarkSkip val="1"/>
        <c:noMultiLvlLbl val="0"/>
      </c:catAx>
      <c:valAx>
        <c:axId val="14845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3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895</c:v>
                </c:pt>
                <c:pt idx="5">
                  <c:v>896</c:v>
                </c:pt>
                <c:pt idx="8">
                  <c:v>915</c:v>
                </c:pt>
                <c:pt idx="11">
                  <c:v>916</c:v>
                </c:pt>
                <c:pt idx="14">
                  <c:v>910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31</c:v>
                </c:pt>
                <c:pt idx="3">
                  <c:v>20</c:v>
                </c:pt>
                <c:pt idx="6">
                  <c:v>19</c:v>
                </c:pt>
                <c:pt idx="9">
                  <c:v>17</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c:v>
                </c:pt>
                <c:pt idx="3">
                  <c:v>5</c:v>
                </c:pt>
                <c:pt idx="6">
                  <c:v>6</c:v>
                </c:pt>
                <c:pt idx="9">
                  <c:v>6</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358</c:v>
                </c:pt>
                <c:pt idx="3">
                  <c:v>345</c:v>
                </c:pt>
                <c:pt idx="6">
                  <c:v>343</c:v>
                </c:pt>
                <c:pt idx="9">
                  <c:v>323</c:v>
                </c:pt>
                <c:pt idx="12">
                  <c:v>314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867</c:v>
                </c:pt>
                <c:pt idx="3">
                  <c:v>819</c:v>
                </c:pt>
                <c:pt idx="6">
                  <c:v>834</c:v>
                </c:pt>
                <c:pt idx="9">
                  <c:v>839</c:v>
                </c:pt>
                <c:pt idx="12">
                  <c:v>862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9875456"/>
        <c:axId val="16039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377</c:v>
                </c:pt>
                <c:pt idx="2">
                  <c:v>#N/A</c:v>
                </c:pt>
                <c:pt idx="3">
                  <c:v>#N/A</c:v>
                </c:pt>
                <c:pt idx="4">
                  <c:v>293</c:v>
                </c:pt>
                <c:pt idx="5">
                  <c:v>#N/A</c:v>
                </c:pt>
                <c:pt idx="6">
                  <c:v>#N/A</c:v>
                </c:pt>
                <c:pt idx="7">
                  <c:v>287</c:v>
                </c:pt>
                <c:pt idx="8">
                  <c:v>#N/A</c:v>
                </c:pt>
                <c:pt idx="9">
                  <c:v>#N/A</c:v>
                </c:pt>
                <c:pt idx="10">
                  <c:v>270</c:v>
                </c:pt>
                <c:pt idx="11">
                  <c:v>#N/A</c:v>
                </c:pt>
                <c:pt idx="12">
                  <c:v>#N/A</c:v>
                </c:pt>
                <c:pt idx="13">
                  <c:v>286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9875456"/>
        <c:axId val="160399744"/>
      </c:lineChart>
      <c:catAx>
        <c:axId val="1598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99744"/>
        <c:crosses val="autoZero"/>
        <c:auto val="1"/>
        <c:lblAlgn val="ctr"/>
        <c:lblOffset val="100"/>
        <c:tickLblSkip val="1"/>
        <c:tickMarkSkip val="1"/>
        <c:noMultiLvlLbl val="0"/>
      </c:catAx>
      <c:valAx>
        <c:axId val="16039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8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8692</c:v>
                </c:pt>
                <c:pt idx="5">
                  <c:v>8693</c:v>
                </c:pt>
                <c:pt idx="8">
                  <c:v>8531</c:v>
                </c:pt>
                <c:pt idx="11">
                  <c:v>8654</c:v>
                </c:pt>
                <c:pt idx="14">
                  <c:v>8114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89</c:v>
                </c:pt>
                <c:pt idx="5">
                  <c:v>76</c:v>
                </c:pt>
                <c:pt idx="8">
                  <c:v>70</c:v>
                </c:pt>
                <c:pt idx="11">
                  <c:v>68</c:v>
                </c:pt>
                <c:pt idx="14">
                  <c:v>56</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2313</c:v>
                </c:pt>
                <c:pt idx="5">
                  <c:v>2525</c:v>
                </c:pt>
                <c:pt idx="8">
                  <c:v>2680</c:v>
                </c:pt>
                <c:pt idx="11">
                  <c:v>2861</c:v>
                </c:pt>
                <c:pt idx="14">
                  <c:v>3149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4</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118</c:v>
                </c:pt>
                <c:pt idx="3">
                  <c:v>12</c:v>
                </c:pt>
                <c:pt idx="6">
                  <c:v>11</c:v>
                </c:pt>
                <c:pt idx="9">
                  <c:v>10</c:v>
                </c:pt>
                <c:pt idx="12">
                  <c:v>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867</c:v>
                </c:pt>
                <c:pt idx="3">
                  <c:v>766</c:v>
                </c:pt>
                <c:pt idx="6">
                  <c:v>640</c:v>
                </c:pt>
                <c:pt idx="9">
                  <c:v>582</c:v>
                </c:pt>
                <c:pt idx="12">
                  <c:v>439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c:v>
                </c:pt>
                <c:pt idx="3">
                  <c:v>25</c:v>
                </c:pt>
                <c:pt idx="6">
                  <c:v>19</c:v>
                </c:pt>
                <c:pt idx="9">
                  <c:v>15</c:v>
                </c:pt>
                <c:pt idx="12">
                  <c:v>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3560</c:v>
                </c:pt>
                <c:pt idx="3">
                  <c:v>3417</c:v>
                </c:pt>
                <c:pt idx="6">
                  <c:v>3463</c:v>
                </c:pt>
                <c:pt idx="9">
                  <c:v>3313</c:v>
                </c:pt>
                <c:pt idx="12">
                  <c:v>3154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115</c:v>
                </c:pt>
                <c:pt idx="3">
                  <c:v>94</c:v>
                </c:pt>
                <c:pt idx="6">
                  <c:v>75</c:v>
                </c:pt>
                <c:pt idx="9">
                  <c:v>59</c:v>
                </c:pt>
                <c:pt idx="12">
                  <c:v>44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7699</c:v>
                </c:pt>
                <c:pt idx="3">
                  <c:v>7782</c:v>
                </c:pt>
                <c:pt idx="6">
                  <c:v>7703</c:v>
                </c:pt>
                <c:pt idx="9">
                  <c:v>8041</c:v>
                </c:pt>
                <c:pt idx="12">
                  <c:v>7785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0997376"/>
        <c:axId val="16106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1302</c:v>
                </c:pt>
                <c:pt idx="2">
                  <c:v>#N/A</c:v>
                </c:pt>
                <c:pt idx="3">
                  <c:v>#N/A</c:v>
                </c:pt>
                <c:pt idx="4">
                  <c:v>805</c:v>
                </c:pt>
                <c:pt idx="5">
                  <c:v>#N/A</c:v>
                </c:pt>
                <c:pt idx="6">
                  <c:v>#N/A</c:v>
                </c:pt>
                <c:pt idx="7">
                  <c:v>630</c:v>
                </c:pt>
                <c:pt idx="8">
                  <c:v>#N/A</c:v>
                </c:pt>
                <c:pt idx="9">
                  <c:v>#N/A</c:v>
                </c:pt>
                <c:pt idx="10">
                  <c:v>437</c:v>
                </c:pt>
                <c:pt idx="11">
                  <c:v>#N/A</c:v>
                </c:pt>
                <c:pt idx="12">
                  <c:v>#N/A</c:v>
                </c:pt>
                <c:pt idx="13">
                  <c:v>120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0997376"/>
        <c:axId val="161064448"/>
      </c:lineChart>
      <c:catAx>
        <c:axId val="1609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64448"/>
        <c:crosses val="autoZero"/>
        <c:auto val="1"/>
        <c:lblAlgn val="ctr"/>
        <c:lblOffset val="100"/>
        <c:tickLblSkip val="1"/>
        <c:tickMarkSkip val="1"/>
        <c:noMultiLvlLbl val="0"/>
      </c:catAx>
      <c:valAx>
        <c:axId val="16106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9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aseline="0">
              <a:solidFill>
                <a:schemeClr val="dk1"/>
              </a:solidFill>
              <a:effectLst/>
              <a:latin typeface="+mn-lt"/>
              <a:ea typeface="+mn-ea"/>
              <a:cs typeface="+mn-cs"/>
            </a:rPr>
            <a:t>　</a:t>
          </a:r>
          <a:r>
            <a:rPr lang="ja-JP" altLang="ja-JP" sz="1050" baseline="0">
              <a:solidFill>
                <a:schemeClr val="dk1"/>
              </a:solidFill>
              <a:effectLst/>
              <a:latin typeface="+mn-lt"/>
              <a:ea typeface="+mn-ea"/>
              <a:cs typeface="+mn-cs"/>
            </a:rPr>
            <a:t>元利償還金は前年比</a:t>
          </a:r>
          <a:r>
            <a:rPr lang="ja-JP" altLang="en-US" sz="1050" baseline="0">
              <a:solidFill>
                <a:schemeClr val="dk1"/>
              </a:solidFill>
              <a:effectLst/>
              <a:latin typeface="+mn-lt"/>
              <a:ea typeface="+mn-ea"/>
              <a:cs typeface="+mn-cs"/>
            </a:rPr>
            <a:t>２３</a:t>
          </a:r>
          <a:r>
            <a:rPr lang="ja-JP" altLang="ja-JP" sz="1050" baseline="0">
              <a:solidFill>
                <a:schemeClr val="dk1"/>
              </a:solidFill>
              <a:effectLst/>
              <a:latin typeface="+mn-lt"/>
              <a:ea typeface="+mn-ea"/>
              <a:cs typeface="+mn-cs"/>
            </a:rPr>
            <a:t>百万円増加し、算入公債費等は</a:t>
          </a:r>
          <a:r>
            <a:rPr lang="ja-JP" altLang="en-US" sz="1050" baseline="0">
              <a:solidFill>
                <a:schemeClr val="dk1"/>
              </a:solidFill>
              <a:effectLst/>
              <a:latin typeface="+mn-lt"/>
              <a:ea typeface="+mn-ea"/>
              <a:cs typeface="+mn-cs"/>
            </a:rPr>
            <a:t>６</a:t>
          </a:r>
          <a:r>
            <a:rPr lang="ja-JP" altLang="ja-JP" sz="1050" baseline="0">
              <a:solidFill>
                <a:schemeClr val="dk1"/>
              </a:solidFill>
              <a:effectLst/>
              <a:latin typeface="+mn-lt"/>
              <a:ea typeface="+mn-ea"/>
              <a:cs typeface="+mn-cs"/>
            </a:rPr>
            <a:t>百万円</a:t>
          </a:r>
          <a:r>
            <a:rPr lang="ja-JP" altLang="en-US" sz="1050" baseline="0">
              <a:solidFill>
                <a:schemeClr val="dk1"/>
              </a:solidFill>
              <a:effectLst/>
              <a:latin typeface="+mn-lt"/>
              <a:ea typeface="+mn-ea"/>
              <a:cs typeface="+mn-cs"/>
            </a:rPr>
            <a:t>減少</a:t>
          </a:r>
          <a:r>
            <a:rPr lang="ja-JP" altLang="ja-JP" sz="1050" baseline="0">
              <a:solidFill>
                <a:schemeClr val="dk1"/>
              </a:solidFill>
              <a:effectLst/>
              <a:latin typeface="+mn-lt"/>
              <a:ea typeface="+mn-ea"/>
              <a:cs typeface="+mn-cs"/>
            </a:rPr>
            <a:t>している。これは</a:t>
          </a:r>
          <a:r>
            <a:rPr lang="ja-JP" altLang="en-US" sz="1050" baseline="0">
              <a:solidFill>
                <a:schemeClr val="dk1"/>
              </a:solidFill>
              <a:effectLst/>
              <a:latin typeface="+mn-lt"/>
              <a:ea typeface="+mn-ea"/>
              <a:cs typeface="+mn-cs"/>
            </a:rPr>
            <a:t>公債費分での算入額が前年度比で６百万円増となったものの、事業費補正分での算入額が７百万円減となったほか、公債費充当特定財源が３百万円減となったことが主要因となっている</a:t>
          </a:r>
          <a:r>
            <a:rPr lang="ja-JP" altLang="ja-JP" sz="1050" baseline="0">
              <a:solidFill>
                <a:schemeClr val="dk1"/>
              </a:solidFill>
              <a:effectLst/>
              <a:latin typeface="+mn-lt"/>
              <a:ea typeface="+mn-ea"/>
              <a:cs typeface="+mn-cs"/>
            </a:rPr>
            <a:t>。今後も合併関連事業等により、合併特例事業債の発行が見込まれ、元利償還金は伸びていくが、算入公債費等も増加していくことから、実質的な</a:t>
          </a:r>
          <a:r>
            <a:rPr lang="ja-JP" altLang="en-US" sz="1050" baseline="0">
              <a:solidFill>
                <a:schemeClr val="dk1"/>
              </a:solidFill>
              <a:effectLst/>
              <a:latin typeface="+mn-lt"/>
              <a:ea typeface="+mn-ea"/>
              <a:cs typeface="+mn-cs"/>
            </a:rPr>
            <a:t>財政</a:t>
          </a:r>
          <a:r>
            <a:rPr lang="ja-JP" altLang="ja-JP" sz="1050" baseline="0">
              <a:solidFill>
                <a:schemeClr val="dk1"/>
              </a:solidFill>
              <a:effectLst/>
              <a:latin typeface="+mn-lt"/>
              <a:ea typeface="+mn-ea"/>
              <a:cs typeface="+mn-cs"/>
            </a:rPr>
            <a:t>負担は</a:t>
          </a:r>
          <a:r>
            <a:rPr lang="ja-JP" altLang="en-US" sz="1050" baseline="0">
              <a:solidFill>
                <a:schemeClr val="dk1"/>
              </a:solidFill>
              <a:effectLst/>
              <a:latin typeface="+mn-lt"/>
              <a:ea typeface="+mn-ea"/>
              <a:cs typeface="+mn-cs"/>
            </a:rPr>
            <a:t>大きくならない見込みである</a:t>
          </a:r>
          <a:r>
            <a:rPr lang="ja-JP" altLang="ja-JP" sz="1050" baseline="0">
              <a:solidFill>
                <a:schemeClr val="dk1"/>
              </a:solidFill>
              <a:effectLst/>
              <a:latin typeface="+mn-lt"/>
              <a:ea typeface="+mn-ea"/>
              <a:cs typeface="+mn-cs"/>
            </a:rPr>
            <a:t>。</a:t>
          </a:r>
          <a:endParaRPr lang="ja-JP" altLang="ja-JP" sz="1050">
            <a:effectLst/>
          </a:endParaRPr>
        </a:p>
        <a:p>
          <a:pPr fontAlgn="base"/>
          <a:r>
            <a:rPr lang="ja-JP" altLang="ja-JP" sz="1050" baseline="0">
              <a:solidFill>
                <a:schemeClr val="dk1"/>
              </a:solidFill>
              <a:effectLst/>
              <a:latin typeface="+mn-lt"/>
              <a:ea typeface="+mn-ea"/>
              <a:cs typeface="+mn-cs"/>
            </a:rPr>
            <a:t>　公営企業債全般としてみると、元利償還金は簡易水道事業で増加傾向にあるものの、下水道事業では同建設事業の終了に伴って減少傾向にあることから、公営企業債の元利償還金に対する繰入金は、平成２５年度以降も同程度で推移する見込みである。</a:t>
          </a:r>
          <a:endParaRPr lang="ja-JP" altLang="ja-JP" sz="1050">
            <a:effectLst/>
          </a:endParaRPr>
        </a:p>
        <a:p>
          <a:r>
            <a:rPr lang="ja-JP" altLang="ja-JP" sz="1050" baseline="0">
              <a:solidFill>
                <a:schemeClr val="dk1"/>
              </a:solidFill>
              <a:effectLst/>
              <a:latin typeface="+mn-lt"/>
              <a:ea typeface="+mn-ea"/>
              <a:cs typeface="+mn-cs"/>
            </a:rPr>
            <a:t>　一部事務組合の</a:t>
          </a:r>
          <a:r>
            <a:rPr lang="ja-JP" altLang="en-US" sz="1050" baseline="0">
              <a:solidFill>
                <a:schemeClr val="dk1"/>
              </a:solidFill>
              <a:effectLst/>
              <a:latin typeface="+mn-lt"/>
              <a:ea typeface="+mn-ea"/>
              <a:cs typeface="+mn-cs"/>
            </a:rPr>
            <a:t>地方</a:t>
          </a:r>
          <a:r>
            <a:rPr lang="ja-JP" altLang="ja-JP" sz="1050" baseline="0">
              <a:solidFill>
                <a:schemeClr val="dk1"/>
              </a:solidFill>
              <a:effectLst/>
              <a:latin typeface="+mn-lt"/>
              <a:ea typeface="+mn-ea"/>
              <a:cs typeface="+mn-cs"/>
            </a:rPr>
            <a:t>債償還額も年々減少し、債務負担行為に基づく支出額についても減少していく見込みで、今後は建設事業費の限度額を設定することで地方債の発行を抑制し、公債費負担の平準化を図りながら適正な財政運営に努め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aseline="0">
              <a:solidFill>
                <a:schemeClr val="dk1"/>
              </a:solidFill>
              <a:effectLst/>
              <a:latin typeface="+mn-ea"/>
              <a:ea typeface="+mn-ea"/>
              <a:cs typeface="+mn-cs"/>
            </a:rPr>
            <a:t>　一般会計等に係る地方債の現在高については、平成２</a:t>
          </a:r>
          <a:r>
            <a:rPr lang="ja-JP" altLang="en-US" sz="1000" baseline="0">
              <a:solidFill>
                <a:schemeClr val="dk1"/>
              </a:solidFill>
              <a:effectLst/>
              <a:latin typeface="+mn-ea"/>
              <a:ea typeface="+mn-ea"/>
              <a:cs typeface="+mn-cs"/>
            </a:rPr>
            <a:t>７</a:t>
          </a:r>
          <a:r>
            <a:rPr lang="ja-JP" altLang="ja-JP" sz="1000" baseline="0">
              <a:solidFill>
                <a:schemeClr val="dk1"/>
              </a:solidFill>
              <a:effectLst/>
              <a:latin typeface="+mn-ea"/>
              <a:ea typeface="+mn-ea"/>
              <a:cs typeface="+mn-cs"/>
            </a:rPr>
            <a:t>年度と比較して</a:t>
          </a:r>
          <a:r>
            <a:rPr lang="ja-JP" altLang="en-US" sz="1000" baseline="0">
              <a:solidFill>
                <a:schemeClr val="dk1"/>
              </a:solidFill>
              <a:effectLst/>
              <a:latin typeface="+mn-ea"/>
              <a:ea typeface="+mn-ea"/>
              <a:cs typeface="+mn-cs"/>
            </a:rPr>
            <a:t>２５６</a:t>
          </a:r>
          <a:r>
            <a:rPr lang="ja-JP" altLang="ja-JP" sz="1000" baseline="0">
              <a:solidFill>
                <a:schemeClr val="dk1"/>
              </a:solidFill>
              <a:effectLst/>
              <a:latin typeface="+mn-ea"/>
              <a:ea typeface="+mn-ea"/>
              <a:cs typeface="+mn-cs"/>
            </a:rPr>
            <a:t>百万円の</a:t>
          </a:r>
          <a:r>
            <a:rPr lang="ja-JP" altLang="en-US" sz="1000" baseline="0">
              <a:solidFill>
                <a:schemeClr val="dk1"/>
              </a:solidFill>
              <a:effectLst/>
              <a:latin typeface="+mn-ea"/>
              <a:ea typeface="+mn-ea"/>
              <a:cs typeface="+mn-cs"/>
            </a:rPr>
            <a:t>減少</a:t>
          </a:r>
          <a:r>
            <a:rPr lang="ja-JP" altLang="ja-JP" sz="1000" baseline="0">
              <a:solidFill>
                <a:schemeClr val="dk1"/>
              </a:solidFill>
              <a:effectLst/>
              <a:latin typeface="+mn-ea"/>
              <a:ea typeface="+mn-ea"/>
              <a:cs typeface="+mn-cs"/>
            </a:rPr>
            <a:t>となっている。これは、</a:t>
          </a:r>
          <a:r>
            <a:rPr lang="ja-JP" altLang="en-US" sz="1000" baseline="0">
              <a:solidFill>
                <a:schemeClr val="dk1"/>
              </a:solidFill>
              <a:effectLst/>
              <a:latin typeface="+mn-ea"/>
              <a:ea typeface="+mn-ea"/>
              <a:cs typeface="+mn-cs"/>
            </a:rPr>
            <a:t>平成２８年度に発行した過疎対策事業債などの地方債が前年度比５６０百万円減となったことが主要因</a:t>
          </a:r>
          <a:r>
            <a:rPr lang="ja-JP" altLang="ja-JP" sz="1000" baseline="0">
              <a:solidFill>
                <a:schemeClr val="dk1"/>
              </a:solidFill>
              <a:effectLst/>
              <a:latin typeface="+mn-ea"/>
              <a:ea typeface="+mn-ea"/>
              <a:cs typeface="+mn-cs"/>
            </a:rPr>
            <a:t>である。</a:t>
          </a:r>
          <a:br>
            <a:rPr lang="en-US" altLang="ja-JP" sz="1000" baseline="0">
              <a:solidFill>
                <a:schemeClr val="dk1"/>
              </a:solidFill>
              <a:effectLst/>
              <a:latin typeface="+mn-ea"/>
              <a:ea typeface="+mn-ea"/>
              <a:cs typeface="+mn-cs"/>
            </a:rPr>
          </a:br>
          <a:r>
            <a:rPr lang="ja-JP" altLang="ja-JP" sz="1000" baseline="0">
              <a:solidFill>
                <a:schemeClr val="dk1"/>
              </a:solidFill>
              <a:effectLst/>
              <a:latin typeface="+mn-ea"/>
              <a:ea typeface="+mn-ea"/>
              <a:cs typeface="+mn-cs"/>
            </a:rPr>
            <a:t>　公営企業債等繰入見込額は下水道建設事業の終了により繰出金の減となる一方、簡易水道事業で</a:t>
          </a:r>
          <a:r>
            <a:rPr lang="ja-JP" altLang="en-US" sz="1000" baseline="0">
              <a:solidFill>
                <a:schemeClr val="dk1"/>
              </a:solidFill>
              <a:effectLst/>
              <a:latin typeface="+mn-ea"/>
              <a:ea typeface="+mn-ea"/>
              <a:cs typeface="+mn-cs"/>
            </a:rPr>
            <a:t>は、平成２８年度で終了した水道管敷設替等の</a:t>
          </a:r>
          <a:r>
            <a:rPr lang="ja-JP" altLang="ja-JP" sz="1000" baseline="0">
              <a:solidFill>
                <a:schemeClr val="dk1"/>
              </a:solidFill>
              <a:effectLst/>
              <a:latin typeface="+mn-ea"/>
              <a:ea typeface="+mn-ea"/>
              <a:cs typeface="+mn-cs"/>
            </a:rPr>
            <a:t>施設改良事業に対する</a:t>
          </a:r>
          <a:r>
            <a:rPr lang="ja-JP" altLang="en-US" sz="1000" baseline="0">
              <a:solidFill>
                <a:schemeClr val="dk1"/>
              </a:solidFill>
              <a:effectLst/>
              <a:latin typeface="+mn-ea"/>
              <a:ea typeface="+mn-ea"/>
              <a:cs typeface="+mn-cs"/>
            </a:rPr>
            <a:t>起債償還額に対する</a:t>
          </a:r>
          <a:r>
            <a:rPr lang="ja-JP" altLang="ja-JP" sz="1000" baseline="0">
              <a:solidFill>
                <a:schemeClr val="dk1"/>
              </a:solidFill>
              <a:effectLst/>
              <a:latin typeface="+mn-ea"/>
              <a:ea typeface="+mn-ea"/>
              <a:cs typeface="+mn-cs"/>
            </a:rPr>
            <a:t>繰出金の増があるため、</a:t>
          </a:r>
          <a:r>
            <a:rPr lang="ja-JP" altLang="en-US" sz="1000" baseline="0">
              <a:solidFill>
                <a:schemeClr val="dk1"/>
              </a:solidFill>
              <a:effectLst/>
              <a:latin typeface="+mn-ea"/>
              <a:ea typeface="+mn-ea"/>
              <a:cs typeface="+mn-cs"/>
            </a:rPr>
            <a:t>今後５年間（平成３３年度まで）</a:t>
          </a:r>
          <a:r>
            <a:rPr lang="ja-JP" altLang="ja-JP" sz="1000" baseline="0">
              <a:solidFill>
                <a:schemeClr val="dk1"/>
              </a:solidFill>
              <a:effectLst/>
              <a:latin typeface="+mn-ea"/>
              <a:ea typeface="+mn-ea"/>
              <a:cs typeface="+mn-cs"/>
            </a:rPr>
            <a:t>は横ばいと見込んでいる。　</a:t>
          </a:r>
          <a:endParaRPr lang="ja-JP" altLang="ja-JP" sz="1000">
            <a:effectLst/>
            <a:latin typeface="+mn-ea"/>
            <a:ea typeface="+mn-ea"/>
          </a:endParaRPr>
        </a:p>
        <a:p>
          <a:pPr fontAlgn="base"/>
          <a:r>
            <a:rPr lang="ja-JP" altLang="ja-JP" sz="1000" baseline="0">
              <a:solidFill>
                <a:schemeClr val="dk1"/>
              </a:solidFill>
              <a:effectLst/>
              <a:latin typeface="+mn-ea"/>
              <a:ea typeface="+mn-ea"/>
              <a:cs typeface="+mn-cs"/>
            </a:rPr>
            <a:t>　退職手当負担見込額については、職員数の減が続くことや</a:t>
          </a:r>
          <a:r>
            <a:rPr lang="ja-JP" altLang="en-US" sz="1000" baseline="0">
              <a:solidFill>
                <a:schemeClr val="dk1"/>
              </a:solidFill>
              <a:effectLst/>
              <a:latin typeface="+mn-ea"/>
              <a:ea typeface="+mn-ea"/>
              <a:cs typeface="+mn-cs"/>
            </a:rPr>
            <a:t>退職手当</a:t>
          </a:r>
          <a:r>
            <a:rPr lang="ja-JP" altLang="ja-JP" sz="1000" baseline="0">
              <a:solidFill>
                <a:schemeClr val="dk1"/>
              </a:solidFill>
              <a:effectLst/>
              <a:latin typeface="+mn-ea"/>
              <a:ea typeface="+mn-ea"/>
              <a:cs typeface="+mn-cs"/>
            </a:rPr>
            <a:t>支給率の引き下げがあったことから、今後も減少を続けていく見込みとなっている。 </a:t>
          </a:r>
          <a:endParaRPr lang="ja-JP" altLang="ja-JP" sz="1000">
            <a:effectLst/>
            <a:latin typeface="+mn-ea"/>
            <a:ea typeface="+mn-ea"/>
          </a:endParaRPr>
        </a:p>
        <a:p>
          <a:pPr fontAlgn="base"/>
          <a:r>
            <a:rPr lang="ja-JP" altLang="ja-JP" sz="1000" baseline="0">
              <a:solidFill>
                <a:schemeClr val="dk1"/>
              </a:solidFill>
              <a:effectLst/>
              <a:latin typeface="+mn-ea"/>
              <a:ea typeface="+mn-ea"/>
              <a:cs typeface="+mn-cs"/>
            </a:rPr>
            <a:t>　 充当可能基金については、</a:t>
          </a:r>
          <a:r>
            <a:rPr lang="ja-JP" altLang="en-US" sz="1000" baseline="0">
              <a:solidFill>
                <a:schemeClr val="dk1"/>
              </a:solidFill>
              <a:effectLst/>
              <a:latin typeface="+mn-ea"/>
              <a:ea typeface="+mn-ea"/>
              <a:cs typeface="+mn-cs"/>
            </a:rPr>
            <a:t>平成２９年度まで</a:t>
          </a:r>
          <a:r>
            <a:rPr lang="ja-JP" altLang="ja-JP" sz="1000" baseline="0">
              <a:solidFill>
                <a:schemeClr val="dk1"/>
              </a:solidFill>
              <a:effectLst/>
              <a:latin typeface="+mn-ea"/>
              <a:ea typeface="+mn-ea"/>
              <a:cs typeface="+mn-cs"/>
            </a:rPr>
            <a:t>は財政調整基金へ積立を行う予定であり、毎年２億円を目標としている。 </a:t>
          </a:r>
          <a:endParaRPr lang="ja-JP" altLang="ja-JP" sz="1000">
            <a:effectLst/>
            <a:latin typeface="+mn-ea"/>
            <a:ea typeface="+mn-ea"/>
          </a:endParaRPr>
        </a:p>
        <a:p>
          <a:pPr fontAlgn="base"/>
          <a:r>
            <a:rPr lang="ja-JP" altLang="ja-JP" sz="1000" baseline="0">
              <a:solidFill>
                <a:schemeClr val="dk1"/>
              </a:solidFill>
              <a:effectLst/>
              <a:latin typeface="+mn-ea"/>
              <a:ea typeface="+mn-ea"/>
              <a:cs typeface="+mn-cs"/>
            </a:rPr>
            <a:t>　 基準財政需要額算入見込額は、地方債残高が減少していく見込みのなか、臨時財政対策債、災害復旧事業債、過疎対策事業債、合併特例事業債等の算入率の高い起債の割合が上昇していくため、今後は微減に留まる。</a:t>
          </a:r>
          <a:endParaRPr lang="ja-JP" altLang="ja-JP" sz="1000">
            <a:effectLst/>
            <a:latin typeface="+mn-ea"/>
            <a:ea typeface="+mn-ea"/>
          </a:endParaRPr>
        </a:p>
        <a:p>
          <a:pPr fontAlgn="base"/>
          <a:r>
            <a:rPr lang="ja-JP" altLang="ja-JP" sz="1000" baseline="0">
              <a:solidFill>
                <a:schemeClr val="dk1"/>
              </a:solidFill>
              <a:effectLst/>
              <a:latin typeface="+mn-ea"/>
              <a:ea typeface="+mn-ea"/>
              <a:cs typeface="+mn-cs"/>
            </a:rPr>
            <a:t>　平成２</a:t>
          </a:r>
          <a:r>
            <a:rPr lang="ja-JP" altLang="en-US" sz="1000" baseline="0">
              <a:solidFill>
                <a:schemeClr val="dk1"/>
              </a:solidFill>
              <a:effectLst/>
              <a:latin typeface="+mn-ea"/>
              <a:ea typeface="+mn-ea"/>
              <a:cs typeface="+mn-cs"/>
            </a:rPr>
            <a:t>８</a:t>
          </a:r>
          <a:r>
            <a:rPr lang="ja-JP" altLang="ja-JP" sz="1000" baseline="0">
              <a:solidFill>
                <a:schemeClr val="dk1"/>
              </a:solidFill>
              <a:effectLst/>
              <a:latin typeface="+mn-ea"/>
              <a:ea typeface="+mn-ea"/>
              <a:cs typeface="+mn-cs"/>
            </a:rPr>
            <a:t>年度まで将来負担額は減少して</a:t>
          </a:r>
          <a:r>
            <a:rPr lang="ja-JP" altLang="en-US" sz="1000" baseline="0">
              <a:solidFill>
                <a:schemeClr val="dk1"/>
              </a:solidFill>
              <a:effectLst/>
              <a:latin typeface="+mn-ea"/>
              <a:ea typeface="+mn-ea"/>
              <a:cs typeface="+mn-cs"/>
            </a:rPr>
            <a:t>きており、平成２９年度以降も地方債発行額を元金償還額と均衡させることで</a:t>
          </a:r>
          <a:r>
            <a:rPr lang="ja-JP" altLang="ja-JP" sz="1000" baseline="0">
              <a:solidFill>
                <a:schemeClr val="dk1"/>
              </a:solidFill>
              <a:effectLst/>
              <a:latin typeface="+mn-ea"/>
              <a:ea typeface="+mn-ea"/>
              <a:cs typeface="+mn-cs"/>
            </a:rPr>
            <a:t>将来負担比率</a:t>
          </a:r>
          <a:r>
            <a:rPr lang="ja-JP" altLang="en-US" sz="1000" baseline="0">
              <a:solidFill>
                <a:schemeClr val="dk1"/>
              </a:solidFill>
              <a:effectLst/>
              <a:latin typeface="+mn-ea"/>
              <a:ea typeface="+mn-ea"/>
              <a:cs typeface="+mn-cs"/>
            </a:rPr>
            <a:t>の分子を縮小させることを目標とするが、</a:t>
          </a:r>
          <a:r>
            <a:rPr lang="ja-JP" altLang="ja-JP" sz="1000" baseline="0">
              <a:solidFill>
                <a:schemeClr val="dk1"/>
              </a:solidFill>
              <a:effectLst/>
              <a:latin typeface="+mn-ea"/>
              <a:ea typeface="+mn-ea"/>
              <a:cs typeface="+mn-cs"/>
            </a:rPr>
            <a:t>合併算定替の段階的縮減に伴う普通交付税の減額が平成２８年度</a:t>
          </a:r>
          <a:r>
            <a:rPr lang="ja-JP" altLang="en-US" sz="1000" baseline="0">
              <a:solidFill>
                <a:schemeClr val="dk1"/>
              </a:solidFill>
              <a:effectLst/>
              <a:latin typeface="+mn-ea"/>
              <a:ea typeface="+mn-ea"/>
              <a:cs typeface="+mn-cs"/>
            </a:rPr>
            <a:t>から始まっており、平成２９年度以降は</a:t>
          </a:r>
          <a:r>
            <a:rPr lang="ja-JP" altLang="ja-JP" sz="1000" baseline="0">
              <a:solidFill>
                <a:schemeClr val="dk1"/>
              </a:solidFill>
              <a:effectLst/>
              <a:latin typeface="+mn-ea"/>
              <a:ea typeface="+mn-ea"/>
              <a:cs typeface="+mn-cs"/>
            </a:rPr>
            <a:t>、</a:t>
          </a:r>
          <a:r>
            <a:rPr lang="ja-JP" altLang="en-US" sz="1000" baseline="0">
              <a:solidFill>
                <a:schemeClr val="dk1"/>
              </a:solidFill>
              <a:effectLst/>
              <a:latin typeface="+mn-ea"/>
              <a:ea typeface="+mn-ea"/>
              <a:cs typeface="+mn-cs"/>
            </a:rPr>
            <a:t>更に</a:t>
          </a:r>
          <a:r>
            <a:rPr lang="ja-JP" altLang="ja-JP" sz="1000" baseline="0">
              <a:solidFill>
                <a:schemeClr val="dk1"/>
              </a:solidFill>
              <a:effectLst/>
              <a:latin typeface="+mn-ea"/>
              <a:ea typeface="+mn-ea"/>
              <a:cs typeface="+mn-cs"/>
            </a:rPr>
            <a:t>標準財政規模</a:t>
          </a:r>
          <a:r>
            <a:rPr lang="ja-JP" altLang="en-US" sz="1000" baseline="0">
              <a:solidFill>
                <a:schemeClr val="dk1"/>
              </a:solidFill>
              <a:effectLst/>
              <a:latin typeface="+mn-ea"/>
              <a:ea typeface="+mn-ea"/>
              <a:cs typeface="+mn-cs"/>
            </a:rPr>
            <a:t>が</a:t>
          </a:r>
          <a:r>
            <a:rPr lang="ja-JP" altLang="ja-JP" sz="1000" baseline="0">
              <a:solidFill>
                <a:schemeClr val="dk1"/>
              </a:solidFill>
              <a:effectLst/>
              <a:latin typeface="+mn-ea"/>
              <a:ea typeface="+mn-ea"/>
              <a:cs typeface="+mn-cs"/>
            </a:rPr>
            <a:t>縮小</a:t>
          </a:r>
          <a:r>
            <a:rPr lang="ja-JP" altLang="en-US" sz="1000" baseline="0">
              <a:solidFill>
                <a:schemeClr val="dk1"/>
              </a:solidFill>
              <a:effectLst/>
              <a:latin typeface="+mn-ea"/>
              <a:ea typeface="+mn-ea"/>
              <a:cs typeface="+mn-cs"/>
            </a:rPr>
            <a:t>して</a:t>
          </a:r>
          <a:r>
            <a:rPr lang="ja-JP" altLang="ja-JP" sz="1000" baseline="0">
              <a:solidFill>
                <a:schemeClr val="dk1"/>
              </a:solidFill>
              <a:effectLst/>
              <a:latin typeface="+mn-ea"/>
              <a:ea typeface="+mn-ea"/>
              <a:cs typeface="+mn-cs"/>
            </a:rPr>
            <a:t>同比率の</a:t>
          </a:r>
          <a:r>
            <a:rPr lang="ja-JP" altLang="en-US" sz="1000" baseline="0">
              <a:solidFill>
                <a:schemeClr val="dk1"/>
              </a:solidFill>
              <a:effectLst/>
              <a:latin typeface="+mn-ea"/>
              <a:ea typeface="+mn-ea"/>
              <a:cs typeface="+mn-cs"/>
            </a:rPr>
            <a:t>分母の縮小</a:t>
          </a:r>
          <a:r>
            <a:rPr lang="ja-JP" altLang="ja-JP" sz="1000" baseline="0">
              <a:solidFill>
                <a:schemeClr val="dk1"/>
              </a:solidFill>
              <a:effectLst/>
              <a:latin typeface="+mn-ea"/>
              <a:ea typeface="+mn-ea"/>
              <a:cs typeface="+mn-cs"/>
            </a:rPr>
            <a:t>が見込まれることから、今後も毎年シミュレーションを行い、比率の動向を注視して</a:t>
          </a:r>
          <a:r>
            <a:rPr lang="ja-JP" altLang="en-US" sz="1000" baseline="0">
              <a:solidFill>
                <a:schemeClr val="dk1"/>
              </a:solidFill>
              <a:effectLst/>
              <a:latin typeface="+mn-ea"/>
              <a:ea typeface="+mn-ea"/>
              <a:cs typeface="+mn-cs"/>
            </a:rPr>
            <a:t>、健全な財政運営に努めて</a:t>
          </a:r>
          <a:r>
            <a:rPr lang="ja-JP" altLang="ja-JP" sz="1000" baseline="0">
              <a:solidFill>
                <a:schemeClr val="dk1"/>
              </a:solidFill>
              <a:effectLst/>
              <a:latin typeface="+mn-ea"/>
              <a:ea typeface="+mn-ea"/>
              <a:cs typeface="+mn-cs"/>
            </a:rPr>
            <a:t>いく。</a:t>
          </a:r>
          <a:endParaRPr lang="ja-JP" altLang="ja-JP" sz="10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7,525
7,495
234.14
6,750,347
6,351,784
381,273
4,228,394
7,785,110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人口減少や全国平均を上回る高齢化率（２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年度末４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％）に加え、町の主要産業である農業は水稲中心のため所得の向上を図ることが難しく、水産業においても魚価</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漁獲量の低迷が続いている。給与所得に関して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、町内外の雇用環境に若干の改善傾向が見られるようになった</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、所得</a:t>
          </a:r>
          <a:r>
            <a:rPr lang="ja-JP" altLang="en-US" sz="1100" b="0" i="0" baseline="0">
              <a:solidFill>
                <a:schemeClr val="dk1"/>
              </a:solidFill>
              <a:effectLst/>
              <a:latin typeface="+mn-lt"/>
              <a:ea typeface="+mn-ea"/>
              <a:cs typeface="+mn-cs"/>
            </a:rPr>
            <a:t>は微増傾向</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あるものの</a:t>
          </a:r>
          <a:r>
            <a:rPr lang="ja-JP" altLang="ja-JP" sz="1100" b="0" i="0" baseline="0">
              <a:solidFill>
                <a:schemeClr val="dk1"/>
              </a:solidFill>
              <a:effectLst/>
              <a:latin typeface="+mn-lt"/>
              <a:ea typeface="+mn-ea"/>
              <a:cs typeface="+mn-cs"/>
            </a:rPr>
            <a:t>、町税収入</a:t>
          </a:r>
          <a:r>
            <a:rPr lang="ja-JP" altLang="en-US" sz="1100" b="0" i="0" baseline="0">
              <a:solidFill>
                <a:schemeClr val="dk1"/>
              </a:solidFill>
              <a:effectLst/>
              <a:latin typeface="+mn-lt"/>
              <a:ea typeface="+mn-ea"/>
              <a:cs typeface="+mn-cs"/>
            </a:rPr>
            <a:t>を押し上げる力は乏しいため</a:t>
          </a:r>
          <a:r>
            <a:rPr lang="ja-JP" altLang="ja-JP" sz="1100" b="0" i="0" baseline="0">
              <a:solidFill>
                <a:schemeClr val="dk1"/>
              </a:solidFill>
              <a:effectLst/>
              <a:latin typeface="+mn-lt"/>
              <a:ea typeface="+mn-ea"/>
              <a:cs typeface="+mn-cs"/>
            </a:rPr>
            <a:t>財政基盤が弱く、類似団体平均を０．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fontAlgn="base"/>
          <a:r>
            <a:rPr lang="ja-JP" altLang="ja-JP" sz="1100" b="0" i="0" baseline="0">
              <a:solidFill>
                <a:schemeClr val="dk1"/>
              </a:solidFill>
              <a:effectLst/>
              <a:latin typeface="+mn-lt"/>
              <a:ea typeface="+mn-ea"/>
              <a:cs typeface="+mn-cs"/>
            </a:rPr>
            <a:t>　少子高齢化などで町税収入は今後も減少していくと見込まれるため、引き続き企業支援や農林水産業の振興に努め、行財政改革を推し進めるとともに、町税の適正課税と滞納分の徴収に努力し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経常収支比率は前年比</a:t>
          </a:r>
          <a:r>
            <a:rPr lang="ja-JP" altLang="en-US" sz="900" b="0" i="0" baseline="0">
              <a:solidFill>
                <a:schemeClr val="dk1"/>
              </a:solidFill>
              <a:effectLst/>
              <a:latin typeface="+mn-lt"/>
              <a:ea typeface="+mn-ea"/>
              <a:cs typeface="+mn-cs"/>
            </a:rPr>
            <a:t>６．８</a:t>
          </a:r>
          <a:r>
            <a:rPr lang="ja-JP" altLang="ja-JP" sz="900" b="0" i="0" baseline="0">
              <a:solidFill>
                <a:schemeClr val="dk1"/>
              </a:solidFill>
              <a:effectLst/>
              <a:latin typeface="+mn-lt"/>
              <a:ea typeface="+mn-ea"/>
              <a:cs typeface="+mn-cs"/>
            </a:rPr>
            <a:t>ポイント</a:t>
          </a:r>
          <a:r>
            <a:rPr lang="ja-JP" altLang="en-US" sz="900" b="0" i="0" baseline="0">
              <a:solidFill>
                <a:schemeClr val="dk1"/>
              </a:solidFill>
              <a:effectLst/>
              <a:latin typeface="+mn-lt"/>
              <a:ea typeface="+mn-ea"/>
              <a:cs typeface="+mn-cs"/>
            </a:rPr>
            <a:t>悪化</a:t>
          </a:r>
          <a:r>
            <a:rPr lang="ja-JP" altLang="ja-JP" sz="900" b="0" i="0" baseline="0">
              <a:solidFill>
                <a:schemeClr val="dk1"/>
              </a:solidFill>
              <a:effectLst/>
              <a:latin typeface="+mn-lt"/>
              <a:ea typeface="+mn-ea"/>
              <a:cs typeface="+mn-cs"/>
            </a:rPr>
            <a:t>し、類似団体</a:t>
          </a:r>
          <a:r>
            <a:rPr lang="ja-JP" altLang="en-US" sz="900" b="0" i="0" baseline="0">
              <a:solidFill>
                <a:schemeClr val="dk1"/>
              </a:solidFill>
              <a:effectLst/>
              <a:latin typeface="+mn-lt"/>
              <a:ea typeface="+mn-ea"/>
              <a:cs typeface="+mn-cs"/>
            </a:rPr>
            <a:t>との比較でも６．２</a:t>
          </a:r>
          <a:r>
            <a:rPr lang="ja-JP" altLang="ja-JP" sz="900" b="0" i="0" baseline="0">
              <a:solidFill>
                <a:schemeClr val="dk1"/>
              </a:solidFill>
              <a:effectLst/>
              <a:latin typeface="+mn-lt"/>
              <a:ea typeface="+mn-ea"/>
              <a:cs typeface="+mn-cs"/>
            </a:rPr>
            <a:t>ポイント上回っている。これは</a:t>
          </a:r>
          <a:r>
            <a:rPr lang="ja-JP" altLang="en-US" sz="900" b="0" i="0" baseline="0">
              <a:solidFill>
                <a:schemeClr val="dk1"/>
              </a:solidFill>
              <a:effectLst/>
              <a:latin typeface="+mn-lt"/>
              <a:ea typeface="+mn-ea"/>
              <a:cs typeface="+mn-cs"/>
            </a:rPr>
            <a:t>指標の分母となる歳入</a:t>
          </a:r>
          <a:r>
            <a:rPr lang="ja-JP" altLang="ja-JP" sz="900" b="0" i="0" baseline="0">
              <a:solidFill>
                <a:schemeClr val="dk1"/>
              </a:solidFill>
              <a:effectLst/>
              <a:latin typeface="+mn-lt"/>
              <a:ea typeface="+mn-ea"/>
              <a:cs typeface="+mn-cs"/>
            </a:rPr>
            <a:t>において、</a:t>
          </a:r>
          <a:r>
            <a:rPr lang="ja-JP" altLang="en-US" sz="900" b="0" i="0" baseline="0">
              <a:solidFill>
                <a:schemeClr val="dk1"/>
              </a:solidFill>
              <a:effectLst/>
              <a:latin typeface="+mn-lt"/>
              <a:ea typeface="+mn-ea"/>
              <a:cs typeface="+mn-cs"/>
            </a:rPr>
            <a:t>普通交付税が合併算定替えの段階的縮減により前年度比１０４百万円減となったことを主要因として分母全体では１６１百万円の減となり、指標分子となる経常経費一般財源において、人件費は職員２名減等により全体では４４百万円減、補助費は一部事務組合負担金の減等により全体では１６百万円減となったものの、維持補修費は除雪費の増が</a:t>
          </a:r>
          <a:r>
            <a:rPr lang="ja-JP" altLang="ja-JP" sz="900" b="0" i="0" baseline="0">
              <a:solidFill>
                <a:schemeClr val="dk1"/>
              </a:solidFill>
              <a:effectLst/>
              <a:latin typeface="+mn-lt"/>
              <a:ea typeface="+mn-ea"/>
              <a:cs typeface="+mn-cs"/>
            </a:rPr>
            <a:t>主要因と</a:t>
          </a:r>
          <a:r>
            <a:rPr lang="ja-JP" altLang="en-US" sz="900" b="0" i="0" baseline="0">
              <a:solidFill>
                <a:schemeClr val="dk1"/>
              </a:solidFill>
              <a:effectLst/>
              <a:latin typeface="+mn-lt"/>
              <a:ea typeface="+mn-ea"/>
              <a:cs typeface="+mn-cs"/>
            </a:rPr>
            <a:t>なり全体では１９百万円増、公債費は過疎債（Ｈ２３借入４９９百万円）の元金償還開始等で２６百万円増、繰出金は２６百万円増となり、分子全体では１４７百万円の増と</a:t>
          </a:r>
          <a:r>
            <a:rPr lang="ja-JP" altLang="ja-JP" sz="900" b="0" i="0" baseline="0">
              <a:solidFill>
                <a:schemeClr val="dk1"/>
              </a:solidFill>
              <a:effectLst/>
              <a:latin typeface="+mn-lt"/>
              <a:ea typeface="+mn-ea"/>
              <a:cs typeface="+mn-cs"/>
            </a:rPr>
            <a:t>なっ</a:t>
          </a:r>
          <a:r>
            <a:rPr lang="ja-JP" altLang="en-US" sz="900" b="0" i="0" baseline="0">
              <a:solidFill>
                <a:schemeClr val="dk1"/>
              </a:solidFill>
              <a:effectLst/>
              <a:latin typeface="+mn-lt"/>
              <a:ea typeface="+mn-ea"/>
              <a:cs typeface="+mn-cs"/>
            </a:rPr>
            <a:t>たことが影響して</a:t>
          </a:r>
          <a:r>
            <a:rPr lang="ja-JP" altLang="ja-JP" sz="900" b="0" i="0" baseline="0">
              <a:solidFill>
                <a:schemeClr val="dk1"/>
              </a:solidFill>
              <a:effectLst/>
              <a:latin typeface="+mn-lt"/>
              <a:ea typeface="+mn-ea"/>
              <a:cs typeface="+mn-cs"/>
            </a:rPr>
            <a:t>いる。</a:t>
          </a:r>
          <a:endParaRPr lang="ja-JP" altLang="ja-JP" sz="900">
            <a:effectLst/>
          </a:endParaRPr>
        </a:p>
        <a:p>
          <a:pPr rtl="0"/>
          <a:r>
            <a:rPr lang="ja-JP" altLang="ja-JP" sz="900" b="0" i="0" baseline="0">
              <a:solidFill>
                <a:schemeClr val="dk1"/>
              </a:solidFill>
              <a:effectLst/>
              <a:latin typeface="+mn-lt"/>
              <a:ea typeface="+mn-ea"/>
              <a:cs typeface="+mn-cs"/>
            </a:rPr>
            <a:t>　今後は、合併以降に着手した起債依存型事業の</a:t>
          </a:r>
          <a:r>
            <a:rPr lang="ja-JP" altLang="en-US" sz="900" b="0" i="0" baseline="0">
              <a:solidFill>
                <a:schemeClr val="dk1"/>
              </a:solidFill>
              <a:effectLst/>
              <a:latin typeface="+mn-lt"/>
              <a:ea typeface="+mn-ea"/>
              <a:cs typeface="+mn-cs"/>
            </a:rPr>
            <a:t>地方</a:t>
          </a:r>
          <a:r>
            <a:rPr lang="ja-JP" altLang="ja-JP" sz="900" b="0" i="0" baseline="0">
              <a:solidFill>
                <a:schemeClr val="dk1"/>
              </a:solidFill>
              <a:effectLst/>
              <a:latin typeface="+mn-lt"/>
              <a:ea typeface="+mn-ea"/>
              <a:cs typeface="+mn-cs"/>
            </a:rPr>
            <a:t>債の償還がピークを迎えてくることから、比率は上昇に転じていく見込となっているが、引き続き行財政改革の推進等により経常経費の縮減に努め、経常収支比率の上昇に歯止めをかけていく。</a:t>
          </a:r>
          <a:endParaRPr lang="ja-JP" altLang="ja-JP" sz="9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64</xdr:row>
      <xdr:rowOff>97282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1914"/>
          <a:ext cx="8382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62</xdr:row>
      <xdr:rowOff>136144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1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62</xdr:row>
      <xdr:rowOff>136144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9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87884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984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147591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7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85344</xdr:rowOff>
    </xdr:from>
    <xdr:to>
      <xdr:col>4</xdr:col>
      <xdr:colOff>533400</xdr:colOff>
      <xdr:row>63</xdr:row>
      <xdr:rowOff>15494</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37084</xdr:rowOff>
    </xdr:from>
    <xdr:to>
      <xdr:col>2</xdr:col>
      <xdr:colOff>127000</xdr:colOff>
      <xdr:row>62</xdr:row>
      <xdr:rowOff>138684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123461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[248,706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050" b="0" i="0" baseline="0">
              <a:solidFill>
                <a:schemeClr val="dk1"/>
              </a:solidFill>
              <a:effectLst/>
              <a:latin typeface="+mn-lt"/>
              <a:ea typeface="+mn-ea"/>
              <a:cs typeface="+mn-cs"/>
            </a:rPr>
            <a:t>　住民基本台帳人口</a:t>
          </a:r>
          <a:r>
            <a:rPr lang="ja-JP" altLang="en-US" sz="105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平成２９年１月１日現在７，５２５人</a:t>
          </a:r>
          <a:r>
            <a:rPr lang="ja-JP" altLang="en-US" sz="1100" b="0" i="0" baseline="0">
              <a:solidFill>
                <a:schemeClr val="dk1"/>
              </a:solidFill>
              <a:effectLst/>
              <a:latin typeface="+mn-lt"/>
              <a:ea typeface="+mn-ea"/>
              <a:cs typeface="+mn-cs"/>
            </a:rPr>
            <a:t>と</a:t>
          </a:r>
          <a:r>
            <a:rPr lang="ja-JP" altLang="ja-JP" sz="1050" b="0" i="0" baseline="0">
              <a:solidFill>
                <a:schemeClr val="dk1"/>
              </a:solidFill>
              <a:effectLst/>
              <a:latin typeface="+mn-lt"/>
              <a:ea typeface="+mn-ea"/>
              <a:cs typeface="+mn-cs"/>
            </a:rPr>
            <a:t>平成２</a:t>
          </a:r>
          <a:r>
            <a:rPr lang="ja-JP" altLang="en-US" sz="1050" b="0" i="0" baseline="0">
              <a:solidFill>
                <a:schemeClr val="dk1"/>
              </a:solidFill>
              <a:effectLst/>
              <a:latin typeface="+mn-lt"/>
              <a:ea typeface="+mn-ea"/>
              <a:cs typeface="+mn-cs"/>
            </a:rPr>
            <a:t>４</a:t>
          </a:r>
          <a:r>
            <a:rPr lang="ja-JP" altLang="ja-JP" sz="1050" b="0" i="0" baseline="0">
              <a:solidFill>
                <a:schemeClr val="dk1"/>
              </a:solidFill>
              <a:effectLst/>
              <a:latin typeface="+mn-lt"/>
              <a:ea typeface="+mn-ea"/>
              <a:cs typeface="+mn-cs"/>
            </a:rPr>
            <a:t>年から９</a:t>
          </a:r>
          <a:r>
            <a:rPr lang="ja-JP" altLang="en-US" sz="1050" b="0" i="0" baseline="0">
              <a:solidFill>
                <a:schemeClr val="dk1"/>
              </a:solidFill>
              <a:effectLst/>
              <a:latin typeface="+mn-lt"/>
              <a:ea typeface="+mn-ea"/>
              <a:cs typeface="+mn-cs"/>
            </a:rPr>
            <a:t>４４</a:t>
          </a:r>
          <a:r>
            <a:rPr lang="ja-JP" altLang="ja-JP" sz="1050" b="0" i="0" baseline="0">
              <a:solidFill>
                <a:schemeClr val="dk1"/>
              </a:solidFill>
              <a:effectLst/>
              <a:latin typeface="+mn-lt"/>
              <a:ea typeface="+mn-ea"/>
              <a:cs typeface="+mn-cs"/>
            </a:rPr>
            <a:t>人</a:t>
          </a:r>
          <a:r>
            <a:rPr lang="ja-JP" altLang="en-US" sz="1050" b="0" i="0" baseline="0">
              <a:solidFill>
                <a:schemeClr val="dk1"/>
              </a:solidFill>
              <a:effectLst/>
              <a:latin typeface="+mn-lt"/>
              <a:ea typeface="+mn-ea"/>
              <a:cs typeface="+mn-cs"/>
            </a:rPr>
            <a:t>減少し、</a:t>
          </a:r>
          <a:r>
            <a:rPr lang="ja-JP" altLang="ja-JP" sz="1050" b="0" i="0" baseline="0">
              <a:solidFill>
                <a:schemeClr val="dk1"/>
              </a:solidFill>
              <a:effectLst/>
              <a:latin typeface="+mn-lt"/>
              <a:ea typeface="+mn-ea"/>
              <a:cs typeface="+mn-cs"/>
            </a:rPr>
            <a:t>人口減に歯止めがかからない</a:t>
          </a:r>
          <a:r>
            <a:rPr lang="ja-JP" altLang="en-US" sz="1050" b="0" i="0" baseline="0">
              <a:solidFill>
                <a:schemeClr val="dk1"/>
              </a:solidFill>
              <a:effectLst/>
              <a:latin typeface="+mn-lt"/>
              <a:ea typeface="+mn-ea"/>
              <a:cs typeface="+mn-cs"/>
            </a:rPr>
            <a:t>状況で</a:t>
          </a:r>
          <a:r>
            <a:rPr lang="ja-JP" altLang="ja-JP" sz="1050" b="0" i="0" baseline="0">
              <a:solidFill>
                <a:schemeClr val="dk1"/>
              </a:solidFill>
              <a:effectLst/>
              <a:latin typeface="+mn-lt"/>
              <a:ea typeface="+mn-ea"/>
              <a:cs typeface="+mn-cs"/>
            </a:rPr>
            <a:t>あるが、人件費については、</a:t>
          </a:r>
          <a:r>
            <a:rPr lang="ja-JP" altLang="en-US" sz="1050" b="0" i="0" baseline="0">
              <a:solidFill>
                <a:schemeClr val="dk1"/>
              </a:solidFill>
              <a:effectLst/>
              <a:latin typeface="+mn-lt"/>
              <a:ea typeface="+mn-ea"/>
              <a:cs typeface="+mn-cs"/>
            </a:rPr>
            <a:t>平成１８年の</a:t>
          </a:r>
          <a:r>
            <a:rPr lang="ja-JP" altLang="ja-JP" sz="1050" b="0" i="0" baseline="0">
              <a:solidFill>
                <a:schemeClr val="dk1"/>
              </a:solidFill>
              <a:effectLst/>
              <a:latin typeface="+mn-lt"/>
              <a:ea typeface="+mn-ea"/>
              <a:cs typeface="+mn-cs"/>
            </a:rPr>
            <a:t>合併以降</a:t>
          </a:r>
          <a:r>
            <a:rPr lang="ja-JP" altLang="en-US" sz="1050" b="0" i="0" baseline="0">
              <a:solidFill>
                <a:schemeClr val="dk1"/>
              </a:solidFill>
              <a:effectLst/>
              <a:latin typeface="+mn-lt"/>
              <a:ea typeface="+mn-ea"/>
              <a:cs typeface="+mn-cs"/>
            </a:rPr>
            <a:t>平成２７年度まで</a:t>
          </a:r>
          <a:r>
            <a:rPr lang="ja-JP" altLang="ja-JP" sz="1050" b="0" i="0" baseline="0">
              <a:solidFill>
                <a:schemeClr val="dk1"/>
              </a:solidFill>
              <a:effectLst/>
              <a:latin typeface="+mn-lt"/>
              <a:ea typeface="+mn-ea"/>
              <a:cs typeface="+mn-cs"/>
            </a:rPr>
            <a:t>、５減１増の職員採用を完全実施してきており、</a:t>
          </a:r>
          <a:r>
            <a:rPr lang="ja-JP" altLang="en-US" sz="1050" b="0" i="0" baseline="0">
              <a:solidFill>
                <a:schemeClr val="dk1"/>
              </a:solidFill>
              <a:effectLst/>
              <a:latin typeface="+mn-lt"/>
              <a:ea typeface="+mn-ea"/>
              <a:cs typeface="+mn-cs"/>
            </a:rPr>
            <a:t>平成２８年度以降は２</a:t>
          </a:r>
          <a:r>
            <a:rPr lang="ja-JP" altLang="ja-JP" sz="1050" b="0" i="0" baseline="0">
              <a:solidFill>
                <a:schemeClr val="dk1"/>
              </a:solidFill>
              <a:effectLst/>
              <a:latin typeface="+mn-lt"/>
              <a:ea typeface="+mn-ea"/>
              <a:cs typeface="+mn-cs"/>
            </a:rPr>
            <a:t>減１増の職員採用を</a:t>
          </a:r>
          <a:r>
            <a:rPr lang="ja-JP" altLang="en-US" sz="1050" b="0" i="0" baseline="0">
              <a:solidFill>
                <a:schemeClr val="dk1"/>
              </a:solidFill>
              <a:effectLst/>
              <a:latin typeface="+mn-lt"/>
              <a:ea typeface="+mn-ea"/>
              <a:cs typeface="+mn-cs"/>
            </a:rPr>
            <a:t>目標としている。</a:t>
          </a:r>
          <a:r>
            <a:rPr lang="ja-JP" altLang="ja-JP" sz="1050" b="0" i="0" baseline="0">
              <a:solidFill>
                <a:schemeClr val="dk1"/>
              </a:solidFill>
              <a:effectLst/>
              <a:latin typeface="+mn-lt"/>
              <a:ea typeface="+mn-ea"/>
              <a:cs typeface="+mn-cs"/>
            </a:rPr>
            <a:t>平成２</a:t>
          </a:r>
          <a:r>
            <a:rPr lang="ja-JP" altLang="en-US" sz="1050" b="0" i="0" baseline="0">
              <a:solidFill>
                <a:schemeClr val="dk1"/>
              </a:solidFill>
              <a:effectLst/>
              <a:latin typeface="+mn-lt"/>
              <a:ea typeface="+mn-ea"/>
              <a:cs typeface="+mn-cs"/>
            </a:rPr>
            <a:t>８</a:t>
          </a:r>
          <a:r>
            <a:rPr lang="ja-JP" altLang="ja-JP" sz="1050" b="0" i="0" baseline="0">
              <a:solidFill>
                <a:schemeClr val="dk1"/>
              </a:solidFill>
              <a:effectLst/>
              <a:latin typeface="+mn-lt"/>
              <a:ea typeface="+mn-ea"/>
              <a:cs typeface="+mn-cs"/>
            </a:rPr>
            <a:t>年度は前年比</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名減が主要因で</a:t>
          </a:r>
          <a:r>
            <a:rPr lang="ja-JP" altLang="en-US" sz="1050" b="0" i="0" baseline="0">
              <a:solidFill>
                <a:schemeClr val="dk1"/>
              </a:solidFill>
              <a:effectLst/>
              <a:latin typeface="+mn-lt"/>
              <a:ea typeface="+mn-ea"/>
              <a:cs typeface="+mn-cs"/>
            </a:rPr>
            <a:t>４３</a:t>
          </a:r>
          <a:r>
            <a:rPr lang="ja-JP" altLang="ja-JP" sz="1050" b="0" i="0" baseline="0">
              <a:solidFill>
                <a:schemeClr val="dk1"/>
              </a:solidFill>
              <a:effectLst/>
              <a:latin typeface="+mn-lt"/>
              <a:ea typeface="+mn-ea"/>
              <a:cs typeface="+mn-cs"/>
            </a:rPr>
            <a:t>百万円減となったが、物件費は</a:t>
          </a:r>
          <a:r>
            <a:rPr lang="ja-JP" altLang="en-US" sz="1050" b="0" i="0" baseline="0">
              <a:solidFill>
                <a:schemeClr val="dk1"/>
              </a:solidFill>
              <a:effectLst/>
              <a:latin typeface="+mn-lt"/>
              <a:ea typeface="+mn-ea"/>
              <a:cs typeface="+mn-cs"/>
            </a:rPr>
            <a:t>、小中学校スクールバス運営委託料６５百万円増が主要因となり全体</a:t>
          </a:r>
          <a:r>
            <a:rPr lang="ja-JP" altLang="ja-JP" sz="1050" b="0" i="0" baseline="0">
              <a:solidFill>
                <a:schemeClr val="dk1"/>
              </a:solidFill>
              <a:effectLst/>
              <a:latin typeface="+mn-lt"/>
              <a:ea typeface="+mn-ea"/>
              <a:cs typeface="+mn-cs"/>
            </a:rPr>
            <a:t>で</a:t>
          </a:r>
          <a:r>
            <a:rPr lang="ja-JP" altLang="en-US" sz="1050" b="0" i="0" baseline="0">
              <a:solidFill>
                <a:schemeClr val="dk1"/>
              </a:solidFill>
              <a:effectLst/>
              <a:latin typeface="+mn-lt"/>
              <a:ea typeface="+mn-ea"/>
              <a:cs typeface="+mn-cs"/>
            </a:rPr>
            <a:t>７５</a:t>
          </a:r>
          <a:r>
            <a:rPr lang="ja-JP" altLang="ja-JP" sz="1050" b="0" i="0" baseline="0">
              <a:solidFill>
                <a:schemeClr val="dk1"/>
              </a:solidFill>
              <a:effectLst/>
              <a:latin typeface="+mn-lt"/>
              <a:ea typeface="+mn-ea"/>
              <a:cs typeface="+mn-cs"/>
            </a:rPr>
            <a:t>百万円増となり、人口１人当たりの人件費・物件費等の額は</a:t>
          </a:r>
          <a:r>
            <a:rPr lang="ja-JP" altLang="en-US" sz="1050" b="0" i="0" baseline="0">
              <a:solidFill>
                <a:schemeClr val="dk1"/>
              </a:solidFill>
              <a:effectLst/>
              <a:latin typeface="+mn-lt"/>
              <a:ea typeface="+mn-ea"/>
              <a:cs typeface="+mn-cs"/>
            </a:rPr>
            <a:t>１１</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９４８</a:t>
          </a:r>
          <a:r>
            <a:rPr lang="ja-JP" altLang="ja-JP" sz="1050" b="0" i="0" baseline="0">
              <a:solidFill>
                <a:schemeClr val="dk1"/>
              </a:solidFill>
              <a:effectLst/>
              <a:latin typeface="+mn-lt"/>
              <a:ea typeface="+mn-ea"/>
              <a:cs typeface="+mn-cs"/>
            </a:rPr>
            <a:t>円上昇した。</a:t>
          </a:r>
          <a:endParaRPr lang="ja-JP" altLang="ja-JP" sz="1050">
            <a:effectLst/>
          </a:endParaRPr>
        </a:p>
        <a:p>
          <a:pPr rtl="0" fontAlgn="base"/>
          <a:r>
            <a:rPr lang="ja-JP" altLang="ja-JP" sz="1050" b="0" i="0" baseline="0">
              <a:solidFill>
                <a:schemeClr val="dk1"/>
              </a:solidFill>
              <a:effectLst/>
              <a:latin typeface="+mn-lt"/>
              <a:ea typeface="+mn-ea"/>
              <a:cs typeface="+mn-cs"/>
            </a:rPr>
            <a:t>　類似団体と比較して２</a:t>
          </a:r>
          <a:r>
            <a:rPr lang="ja-JP" altLang="en-US" sz="1050" b="0" i="0" baseline="0">
              <a:solidFill>
                <a:schemeClr val="dk1"/>
              </a:solidFill>
              <a:effectLst/>
              <a:latin typeface="+mn-lt"/>
              <a:ea typeface="+mn-ea"/>
              <a:cs typeface="+mn-cs"/>
            </a:rPr>
            <a:t>０</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７８０</a:t>
          </a:r>
          <a:r>
            <a:rPr lang="ja-JP" altLang="ja-JP" sz="1050" b="0" i="0" baseline="0">
              <a:solidFill>
                <a:schemeClr val="dk1"/>
              </a:solidFill>
              <a:effectLst/>
              <a:latin typeface="+mn-lt"/>
              <a:ea typeface="+mn-ea"/>
              <a:cs typeface="+mn-cs"/>
            </a:rPr>
            <a:t>円低いのは、ゴミ処理業務と消防業務を一部事務組合に委託していることが挙げられる。今後も物件費等の更なる縮減に努めるとともに、定住対策にも力を入れて人口減少に歯止めをかける</a:t>
          </a:r>
          <a:r>
            <a:rPr lang="ja-JP" altLang="en-US" sz="1050" b="0" i="0" baseline="0">
              <a:solidFill>
                <a:schemeClr val="dk1"/>
              </a:solidFill>
              <a:effectLst/>
              <a:latin typeface="+mn-lt"/>
              <a:ea typeface="+mn-ea"/>
              <a:cs typeface="+mn-cs"/>
            </a:rPr>
            <a:t>ほか</a:t>
          </a:r>
          <a:r>
            <a:rPr lang="ja-JP" altLang="ja-JP" sz="1050" b="0" i="0" baseline="0">
              <a:solidFill>
                <a:schemeClr val="dk1"/>
              </a:solidFill>
              <a:effectLst/>
              <a:latin typeface="+mn-lt"/>
              <a:ea typeface="+mn-ea"/>
              <a:cs typeface="+mn-cs"/>
            </a:rPr>
            <a:t>、行政コストの縮減</a:t>
          </a:r>
          <a:r>
            <a:rPr lang="ja-JP" altLang="en-US" sz="1050" b="0" i="0" baseline="0">
              <a:solidFill>
                <a:schemeClr val="dk1"/>
              </a:solidFill>
              <a:effectLst/>
              <a:latin typeface="+mn-lt"/>
              <a:ea typeface="+mn-ea"/>
              <a:cs typeface="+mn-cs"/>
            </a:rPr>
            <a:t>も</a:t>
          </a:r>
          <a:r>
            <a:rPr lang="ja-JP" altLang="ja-JP" sz="1050" b="0" i="0" baseline="0">
              <a:solidFill>
                <a:schemeClr val="dk1"/>
              </a:solidFill>
              <a:effectLst/>
              <a:latin typeface="+mn-lt"/>
              <a:ea typeface="+mn-ea"/>
              <a:cs typeface="+mn-cs"/>
            </a:rPr>
            <a:t>図っていく。</a:t>
          </a:r>
          <a:endParaRPr lang="ja-JP" altLang="ja-JP" sz="105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120312</xdr:rowOff>
    </xdr:from>
    <xdr:to>
      <xdr:col>7</xdr:col>
      <xdr:colOff>152400</xdr:colOff>
      <xdr:row>83</xdr:row>
      <xdr:rowOff>168363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50662"/>
          <a:ext cx="838200" cy="4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111782</xdr:rowOff>
    </xdr:from>
    <xdr:to>
      <xdr:col>6</xdr:col>
      <xdr:colOff>0</xdr:colOff>
      <xdr:row>83</xdr:row>
      <xdr:rowOff>120312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2132"/>
          <a:ext cx="889000" cy="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86658</xdr:rowOff>
    </xdr:from>
    <xdr:to>
      <xdr:col>4</xdr:col>
      <xdr:colOff>482600</xdr:colOff>
      <xdr:row>83</xdr:row>
      <xdr:rowOff>111782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1700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86658</xdr:rowOff>
    </xdr:from>
    <xdr:to>
      <xdr:col>3</xdr:col>
      <xdr:colOff>279400</xdr:colOff>
      <xdr:row>83</xdr:row>
      <xdr:rowOff>132775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17008"/>
          <a:ext cx="889000" cy="4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117563</xdr:rowOff>
    </xdr:from>
    <xdr:to>
      <xdr:col>7</xdr:col>
      <xdr:colOff>203200</xdr:colOff>
      <xdr:row>84</xdr:row>
      <xdr:rowOff>47713</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3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134090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248,706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69512</xdr:rowOff>
    </xdr:from>
    <xdr:to>
      <xdr:col>6</xdr:col>
      <xdr:colOff>50800</xdr:colOff>
      <xdr:row>83</xdr:row>
      <xdr:rowOff>171112</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2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68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236,758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60982</xdr:rowOff>
    </xdr:from>
    <xdr:to>
      <xdr:col>4</xdr:col>
      <xdr:colOff>533400</xdr:colOff>
      <xdr:row>83</xdr:row>
      <xdr:rowOff>162582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42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1309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234,637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35858</xdr:rowOff>
    </xdr:from>
    <xdr:to>
      <xdr:col>3</xdr:col>
      <xdr:colOff>330200</xdr:colOff>
      <xdr:row>83</xdr:row>
      <xdr:rowOff>137458</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426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147635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3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228,390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81975</xdr:rowOff>
    </xdr:from>
    <xdr:to>
      <xdr:col>2</xdr:col>
      <xdr:colOff>127000</xdr:colOff>
      <xdr:row>84</xdr:row>
      <xdr:rowOff>12125</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43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22302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8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239,857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合併以降、</a:t>
          </a:r>
          <a:r>
            <a:rPr lang="ja-JP" altLang="en-US" sz="1100" b="0" i="0" baseline="0">
              <a:solidFill>
                <a:schemeClr val="dk1"/>
              </a:solidFill>
              <a:effectLst/>
              <a:latin typeface="+mn-lt"/>
              <a:ea typeface="+mn-ea"/>
              <a:cs typeface="+mn-cs"/>
            </a:rPr>
            <a:t>平成２７年度まで</a:t>
          </a:r>
          <a:r>
            <a:rPr lang="ja-JP" altLang="ja-JP" sz="1100" b="0" i="0" baseline="0">
              <a:solidFill>
                <a:schemeClr val="dk1"/>
              </a:solidFill>
              <a:effectLst/>
              <a:latin typeface="+mn-lt"/>
              <a:ea typeface="+mn-ea"/>
              <a:cs typeface="+mn-cs"/>
            </a:rPr>
            <a:t>定員適正化計画による５減１増を着実に推進してきたことにより、平成２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年度以降は、ラスパイレス指数は類似団体平均を下回ってきており、平成２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年度では９</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年度において指数が</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しているのは、県人事委員会勧告に準拠し人事院勧告の給与引き上げ改定を行った</a:t>
          </a:r>
          <a:r>
            <a:rPr lang="ja-JP" altLang="en-US" sz="1100" b="0" i="0" baseline="0">
              <a:solidFill>
                <a:schemeClr val="dk1"/>
              </a:solidFill>
              <a:effectLst/>
              <a:latin typeface="+mn-lt"/>
              <a:ea typeface="+mn-ea"/>
              <a:cs typeface="+mn-cs"/>
            </a:rPr>
            <a:t>ものの、職員の年齢階層の変動により指数を押し下げた</a:t>
          </a:r>
          <a:r>
            <a:rPr lang="ja-JP" altLang="ja-JP" sz="1100" b="0" i="0" baseline="0">
              <a:solidFill>
                <a:schemeClr val="dk1"/>
              </a:solidFill>
              <a:effectLst/>
              <a:latin typeface="+mn-lt"/>
              <a:ea typeface="+mn-ea"/>
              <a:cs typeface="+mn-cs"/>
            </a:rPr>
            <a:t>ためである。今後も、人事院及び県人事委員会勧告の内容に準拠し、適正な給与水準を目指すことにしている。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114723</xdr:rowOff>
    </xdr:from>
    <xdr:to>
      <xdr:col>24</xdr:col>
      <xdr:colOff>558800</xdr:colOff>
      <xdr:row>84</xdr:row>
      <xdr:rowOff>130811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165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84</xdr:row>
      <xdr:rowOff>130811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84</xdr:row>
      <xdr:rowOff>34289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3152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87</xdr:row>
      <xdr:rowOff>115146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31527"/>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80450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154939</xdr:rowOff>
    </xdr:from>
    <xdr:to>
      <xdr:col>22</xdr:col>
      <xdr:colOff>254000</xdr:colOff>
      <xdr:row>84</xdr:row>
      <xdr:rowOff>85089</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95266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64346</xdr:rowOff>
    </xdr:from>
    <xdr:to>
      <xdr:col>19</xdr:col>
      <xdr:colOff>533400</xdr:colOff>
      <xdr:row>87</xdr:row>
      <xdr:rowOff>165946</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4673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これまで</a:t>
          </a:r>
          <a:r>
            <a:rPr lang="ja-JP" altLang="ja-JP" sz="1100" b="0" i="0" baseline="0">
              <a:solidFill>
                <a:schemeClr val="dk1"/>
              </a:solidFill>
              <a:effectLst/>
              <a:latin typeface="+mn-lt"/>
              <a:ea typeface="+mn-ea"/>
              <a:cs typeface="+mn-cs"/>
            </a:rPr>
            <a:t>定員適正化計画や集中改革プランといった行財政改革を実施してきており、合併時から３２名減の９６人となったが、人口も合併から１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年間で１，</a:t>
          </a:r>
          <a:r>
            <a:rPr lang="ja-JP" altLang="en-US" sz="1100" b="0" i="0" baseline="0">
              <a:solidFill>
                <a:schemeClr val="dk1"/>
              </a:solidFill>
              <a:effectLst/>
              <a:latin typeface="+mn-lt"/>
              <a:ea typeface="+mn-ea"/>
              <a:cs typeface="+mn-cs"/>
            </a:rPr>
            <a:t>７４８</a:t>
          </a:r>
          <a:r>
            <a:rPr lang="ja-JP" altLang="ja-JP" sz="1100" b="0" i="0" baseline="0">
              <a:solidFill>
                <a:schemeClr val="dk1"/>
              </a:solidFill>
              <a:effectLst/>
              <a:latin typeface="+mn-lt"/>
              <a:ea typeface="+mn-ea"/>
              <a:cs typeface="+mn-cs"/>
            </a:rPr>
            <a:t>人減少しており、平成２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年度と比較し▲０．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人／人口千人に留まっている。</a:t>
          </a:r>
          <a:endParaRPr lang="ja-JP" altLang="ja-JP" sz="1400">
            <a:effectLst/>
          </a:endParaRPr>
        </a:p>
        <a:p>
          <a:r>
            <a:rPr lang="ja-JP" altLang="ja-JP" sz="1100" b="0" i="0" baseline="0">
              <a:solidFill>
                <a:schemeClr val="dk1"/>
              </a:solidFill>
              <a:effectLst/>
              <a:latin typeface="+mn-lt"/>
              <a:ea typeface="+mn-ea"/>
              <a:cs typeface="+mn-cs"/>
            </a:rPr>
            <a:t>　類似団体と比較して２．</a:t>
          </a:r>
          <a:r>
            <a:rPr lang="ja-JP" altLang="en-US" sz="1100" b="0" i="0" baseline="0">
              <a:solidFill>
                <a:schemeClr val="dk1"/>
              </a:solidFill>
              <a:effectLst/>
              <a:latin typeface="+mn-lt"/>
              <a:ea typeface="+mn-ea"/>
              <a:cs typeface="+mn-cs"/>
            </a:rPr>
            <a:t>５９</a:t>
          </a:r>
          <a:r>
            <a:rPr lang="ja-JP" altLang="ja-JP" sz="1100" b="0" i="0" baseline="0">
              <a:solidFill>
                <a:schemeClr val="dk1"/>
              </a:solidFill>
              <a:effectLst/>
              <a:latin typeface="+mn-lt"/>
              <a:ea typeface="+mn-ea"/>
              <a:cs typeface="+mn-cs"/>
            </a:rPr>
            <a:t>人／人口千人少なくなっているものの、今後も少子化高齢化の進行や社会減による人口減少が続く見込みであることから、</a:t>
          </a:r>
          <a:r>
            <a:rPr lang="ja-JP" altLang="en-US" sz="1100" b="0" i="0" baseline="0">
              <a:solidFill>
                <a:schemeClr val="dk1"/>
              </a:solidFill>
              <a:effectLst/>
              <a:latin typeface="+mn-lt"/>
              <a:ea typeface="+mn-ea"/>
              <a:cs typeface="+mn-cs"/>
            </a:rPr>
            <a:t>平成２９年度以降は</a:t>
          </a:r>
          <a:r>
            <a:rPr lang="ja-JP" altLang="ja-JP" sz="1100" b="0" i="0" baseline="0">
              <a:solidFill>
                <a:schemeClr val="dk1"/>
              </a:solidFill>
              <a:effectLst/>
              <a:latin typeface="+mn-lt"/>
              <a:ea typeface="+mn-ea"/>
              <a:cs typeface="+mn-cs"/>
            </a:rPr>
            <a:t>２減１増の職員採用を着実に推進して、引き続き定員の適正化に努めることにしている。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56166</xdr:rowOff>
    </xdr:from>
    <xdr:to>
      <xdr:col>24</xdr:col>
      <xdr:colOff>558800</xdr:colOff>
      <xdr:row>60</xdr:row>
      <xdr:rowOff>71247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43166"/>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56166</xdr:rowOff>
    </xdr:from>
    <xdr:to>
      <xdr:col>23</xdr:col>
      <xdr:colOff>406400</xdr:colOff>
      <xdr:row>60</xdr:row>
      <xdr:rowOff>65818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4316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65818</xdr:rowOff>
    </xdr:from>
    <xdr:to>
      <xdr:col>22</xdr:col>
      <xdr:colOff>203200</xdr:colOff>
      <xdr:row>60</xdr:row>
      <xdr:rowOff>74867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035281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74867</xdr:rowOff>
    </xdr:from>
    <xdr:to>
      <xdr:col>21</xdr:col>
      <xdr:colOff>0</xdr:colOff>
      <xdr:row>60</xdr:row>
      <xdr:rowOff>88138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512800" y="1036186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20447</xdr:rowOff>
    </xdr:from>
    <xdr:to>
      <xdr:col>24</xdr:col>
      <xdr:colOff>609600</xdr:colOff>
      <xdr:row>60</xdr:row>
      <xdr:rowOff>122047</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36974</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5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5366</xdr:rowOff>
    </xdr:from>
    <xdr:to>
      <xdr:col>23</xdr:col>
      <xdr:colOff>457200</xdr:colOff>
      <xdr:row>60</xdr:row>
      <xdr:rowOff>106966</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2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117143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6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15018</xdr:rowOff>
    </xdr:from>
    <xdr:to>
      <xdr:col>22</xdr:col>
      <xdr:colOff>254000</xdr:colOff>
      <xdr:row>60</xdr:row>
      <xdr:rowOff>116618</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3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126795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7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24067</xdr:rowOff>
    </xdr:from>
    <xdr:to>
      <xdr:col>21</xdr:col>
      <xdr:colOff>50800</xdr:colOff>
      <xdr:row>60</xdr:row>
      <xdr:rowOff>125667</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3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135844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37338</xdr:rowOff>
    </xdr:from>
    <xdr:to>
      <xdr:col>19</xdr:col>
      <xdr:colOff>533400</xdr:colOff>
      <xdr:row>60</xdr:row>
      <xdr:rowOff>138938</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149115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平成２２年度の１３．３％から年々低下してきた実質公債</a:t>
          </a:r>
          <a:r>
            <a:rPr lang="ja-JP" altLang="en-US" sz="1100" b="0" i="0" baseline="0">
              <a:solidFill>
                <a:schemeClr val="dk1"/>
              </a:solidFill>
              <a:effectLst/>
              <a:latin typeface="+mn-lt"/>
              <a:ea typeface="+mn-ea"/>
              <a:cs typeface="+mn-cs"/>
            </a:rPr>
            <a:t>費</a:t>
          </a:r>
          <a:r>
            <a:rPr lang="ja-JP" altLang="ja-JP" sz="1100" b="0" i="0" baseline="0">
              <a:solidFill>
                <a:schemeClr val="dk1"/>
              </a:solidFill>
              <a:effectLst/>
              <a:latin typeface="+mn-lt"/>
              <a:ea typeface="+mn-ea"/>
              <a:cs typeface="+mn-cs"/>
            </a:rPr>
            <a:t>比率は、平成２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前年度と同数値の</a:t>
          </a:r>
          <a:r>
            <a:rPr lang="ja-JP" altLang="ja-JP" sz="1100" b="0" i="0" baseline="0">
              <a:solidFill>
                <a:schemeClr val="dk1"/>
              </a:solidFill>
              <a:effectLst/>
              <a:latin typeface="+mn-lt"/>
              <a:ea typeface="+mn-ea"/>
              <a:cs typeface="+mn-cs"/>
            </a:rPr>
            <a:t>８．２％となった。これは</a:t>
          </a:r>
          <a:r>
            <a:rPr lang="ja-JP" altLang="en-US" sz="1100" b="0" i="0" baseline="0">
              <a:solidFill>
                <a:schemeClr val="dk1"/>
              </a:solidFill>
              <a:effectLst/>
              <a:latin typeface="+mn-lt"/>
              <a:ea typeface="+mn-ea"/>
              <a:cs typeface="+mn-cs"/>
            </a:rPr>
            <a:t>下水道事業債などの</a:t>
          </a:r>
          <a:r>
            <a:rPr lang="ja-JP" altLang="ja-JP" sz="1100" b="0" i="0" baseline="0">
              <a:solidFill>
                <a:schemeClr val="dk1"/>
              </a:solidFill>
              <a:effectLst/>
              <a:latin typeface="+mn-lt"/>
              <a:ea typeface="+mn-ea"/>
              <a:cs typeface="+mn-cs"/>
            </a:rPr>
            <a:t>公営企業債の元利償還金に対する繰入金の減少と、算入公債費等が増加してきたためであり、臨時財政対策債、過疎対策事業債、合併特例事業債などが</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債全体の７５％以上を占めていることから、今後も</a:t>
          </a:r>
          <a:r>
            <a:rPr lang="ja-JP" altLang="en-US" sz="1100" b="0" i="0" baseline="0">
              <a:solidFill>
                <a:schemeClr val="dk1"/>
              </a:solidFill>
              <a:effectLst/>
              <a:latin typeface="+mn-lt"/>
              <a:ea typeface="+mn-ea"/>
              <a:cs typeface="+mn-cs"/>
            </a:rPr>
            <a:t>こうした地方債の</a:t>
          </a:r>
          <a:r>
            <a:rPr lang="ja-JP" altLang="ja-JP" sz="1100" b="0" i="0" baseline="0">
              <a:solidFill>
                <a:schemeClr val="dk1"/>
              </a:solidFill>
              <a:effectLst/>
              <a:latin typeface="+mn-lt"/>
              <a:ea typeface="+mn-ea"/>
              <a:cs typeface="+mn-cs"/>
            </a:rPr>
            <a:t>割合が上昇していく見込みとなっている。　　</a:t>
          </a:r>
          <a:endParaRPr lang="ja-JP" altLang="ja-JP" sz="1400">
            <a:effectLst/>
          </a:endParaRPr>
        </a:p>
        <a:p>
          <a:pPr rtl="0"/>
          <a:r>
            <a:rPr lang="ja-JP" altLang="ja-JP" sz="1100" b="0" i="0" baseline="0">
              <a:solidFill>
                <a:schemeClr val="dk1"/>
              </a:solidFill>
              <a:effectLst/>
              <a:latin typeface="+mn-lt"/>
              <a:ea typeface="+mn-ea"/>
              <a:cs typeface="+mn-cs"/>
            </a:rPr>
            <a:t>　類似団体と比較しても０．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イント低くなっているが、平成２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年度以降は標準財政規模の縮小もあり、同比率は上昇に転じ、将来的に類似団体を上回る恐れもあるため、今後は</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債発行額の上限を定めて、平準化を図りながら、比率の上昇を抑制していく。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109982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1394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41</xdr:row>
      <xdr:rowOff>163068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13943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42</xdr:row>
      <xdr:rowOff>35052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1925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2359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112268</xdr:rowOff>
    </xdr:from>
    <xdr:to>
      <xdr:col>22</xdr:col>
      <xdr:colOff>254000</xdr:colOff>
      <xdr:row>42</xdr:row>
      <xdr:rowOff>42418</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27195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平成２１年度の７７．４％をピークに年々</a:t>
          </a:r>
          <a:r>
            <a:rPr lang="ja-JP" altLang="en-US" sz="1100" b="0" i="0" baseline="0">
              <a:solidFill>
                <a:schemeClr val="dk1"/>
              </a:solidFill>
              <a:effectLst/>
              <a:latin typeface="+mn-lt"/>
              <a:ea typeface="+mn-ea"/>
              <a:cs typeface="+mn-cs"/>
            </a:rPr>
            <a:t>改善され</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年度では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これは、公営企業債等繰入見込額の減少、定員適正化計画に基づく職員数削減による退職手当負担見込額の減少、また堅実な財政運営に努め基金の積み増しを行ったことによる基金残高の増加によるところが大きい。　　　　　　　　　　</a:t>
          </a:r>
          <a:endParaRPr lang="ja-JP" altLang="ja-JP" sz="1400">
            <a:effectLst/>
          </a:endParaRPr>
        </a:p>
        <a:p>
          <a:pPr rtl="0"/>
          <a:r>
            <a:rPr lang="ja-JP" altLang="ja-JP" sz="1100" b="0" i="0" baseline="0">
              <a:solidFill>
                <a:schemeClr val="dk1"/>
              </a:solidFill>
              <a:effectLst/>
              <a:latin typeface="+mn-lt"/>
              <a:ea typeface="+mn-ea"/>
              <a:cs typeface="+mn-cs"/>
            </a:rPr>
            <a:t>　今後は、</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依存型の大型事業の償還が始まり、地方債残高が増加していく見込みとなっているほか、普通交付税の合併算定替の段階的縮減に伴い標準財政規模が縮小していくことから、将来負担比率は上昇に転じる見込みとなっている。このため、今後の</a:t>
          </a:r>
          <a:r>
            <a:rPr lang="ja-JP" altLang="en-US" sz="1100" b="0" i="0" baseline="0">
              <a:solidFill>
                <a:schemeClr val="dk1"/>
              </a:solidFill>
              <a:effectLst/>
              <a:latin typeface="+mn-lt"/>
              <a:ea typeface="+mn-ea"/>
              <a:cs typeface="+mn-cs"/>
            </a:rPr>
            <a:t>地方</a:t>
          </a:r>
          <a:r>
            <a:rPr lang="ja-JP" altLang="ja-JP" sz="1100" b="0" i="0" baseline="0">
              <a:solidFill>
                <a:schemeClr val="dk1"/>
              </a:solidFill>
              <a:effectLst/>
              <a:latin typeface="+mn-lt"/>
              <a:ea typeface="+mn-ea"/>
              <a:cs typeface="+mn-cs"/>
            </a:rPr>
            <a:t>債発行額の抑制や基金造成を図り、同比率の上昇に歯止めをかけていく。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169968</xdr:rowOff>
    </xdr:from>
    <xdr:to>
      <xdr:col>24</xdr:col>
      <xdr:colOff>558800</xdr:colOff>
      <xdr:row>14</xdr:row>
      <xdr:rowOff>70104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398818"/>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70104</xdr:rowOff>
    </xdr:from>
    <xdr:to>
      <xdr:col>23</xdr:col>
      <xdr:colOff>406400</xdr:colOff>
      <xdr:row>14</xdr:row>
      <xdr:rowOff>119168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47040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119168</xdr:rowOff>
    </xdr:from>
    <xdr:to>
      <xdr:col>22</xdr:col>
      <xdr:colOff>203200</xdr:colOff>
      <xdr:row>14</xdr:row>
      <xdr:rowOff>160994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519468"/>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160994</xdr:rowOff>
    </xdr:from>
    <xdr:to>
      <xdr:col>21</xdr:col>
      <xdr:colOff>0</xdr:colOff>
      <xdr:row>15</xdr:row>
      <xdr:rowOff>106976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561294"/>
          <a:ext cx="8890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119168</xdr:rowOff>
    </xdr:from>
    <xdr:to>
      <xdr:col>24</xdr:col>
      <xdr:colOff>609600</xdr:colOff>
      <xdr:row>14</xdr:row>
      <xdr:rowOff>49318</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91245</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32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19304</xdr:rowOff>
    </xdr:from>
    <xdr:to>
      <xdr:col>23</xdr:col>
      <xdr:colOff>457200</xdr:colOff>
      <xdr:row>14</xdr:row>
      <xdr:rowOff>120904</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105681</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68368</xdr:rowOff>
    </xdr:from>
    <xdr:to>
      <xdr:col>22</xdr:col>
      <xdr:colOff>254000</xdr:colOff>
      <xdr:row>14</xdr:row>
      <xdr:rowOff>169968</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154745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5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110194</xdr:rowOff>
    </xdr:from>
    <xdr:to>
      <xdr:col>21</xdr:col>
      <xdr:colOff>50800</xdr:colOff>
      <xdr:row>15</xdr:row>
      <xdr:rowOff>40344</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25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25121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9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56176</xdr:rowOff>
    </xdr:from>
    <xdr:to>
      <xdr:col>19</xdr:col>
      <xdr:colOff>533400</xdr:colOff>
      <xdr:row>15</xdr:row>
      <xdr:rowOff>157776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26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142553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71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7,525
7,495
234.14
6,750,347
6,351,784
381,273
4,228,394
7,785,110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合併以降、定員適正化計画に基づき職員採用を５減１増としてきた結果、平成２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前年度から職員２名減の３６百万円減となったほか、診療所医師報酬３百万円減があり、全体では４０百万円減となったため、</a:t>
          </a:r>
          <a:r>
            <a:rPr lang="ja-JP" altLang="ja-JP" sz="1100">
              <a:solidFill>
                <a:schemeClr val="dk1"/>
              </a:solidFill>
              <a:effectLst/>
              <a:latin typeface="+mn-lt"/>
              <a:ea typeface="+mn-ea"/>
              <a:cs typeface="+mn-cs"/>
            </a:rPr>
            <a:t>類似団体の平均より</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ポイント低い２</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は当面の間、</a:t>
          </a:r>
          <a:r>
            <a:rPr lang="ja-JP" altLang="ja-JP" sz="1100">
              <a:solidFill>
                <a:schemeClr val="dk1"/>
              </a:solidFill>
              <a:effectLst/>
              <a:latin typeface="+mn-lt"/>
              <a:ea typeface="+mn-ea"/>
              <a:cs typeface="+mn-cs"/>
            </a:rPr>
            <a:t>職員採用を２減１増とする計画で</a:t>
          </a:r>
          <a:r>
            <a:rPr lang="ja-JP" altLang="en-US" sz="1100">
              <a:solidFill>
                <a:schemeClr val="dk1"/>
              </a:solidFill>
              <a:effectLst/>
              <a:latin typeface="+mn-lt"/>
              <a:ea typeface="+mn-ea"/>
              <a:cs typeface="+mn-cs"/>
            </a:rPr>
            <a:t>あり</a:t>
          </a:r>
          <a:r>
            <a:rPr lang="ja-JP" altLang="ja-JP" sz="1100">
              <a:solidFill>
                <a:schemeClr val="dk1"/>
              </a:solidFill>
              <a:effectLst/>
              <a:latin typeface="+mn-lt"/>
              <a:ea typeface="+mn-ea"/>
              <a:cs typeface="+mn-cs"/>
            </a:rPr>
            <a:t>、計画の着実な推進に努め、人件費の削減を図っていく。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67564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36</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85852</xdr:rowOff>
    </xdr:from>
    <xdr:to>
      <xdr:col>4</xdr:col>
      <xdr:colOff>346075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94996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xdr:rowOff>
    </xdr:from>
    <xdr:to>
      <xdr:col>5</xdr:col>
      <xdr:colOff>600075</xdr:colOff>
      <xdr:row>36</xdr:row>
      <xdr:rowOff>118364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39624</xdr:rowOff>
    </xdr:from>
    <xdr:to>
      <xdr:col>3</xdr:col>
      <xdr:colOff>193675</xdr:colOff>
      <xdr:row>36</xdr:row>
      <xdr:rowOff>141224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aseline="0">
              <a:solidFill>
                <a:schemeClr val="dk1"/>
              </a:solidFill>
              <a:effectLst/>
              <a:latin typeface="+mn-lt"/>
              <a:ea typeface="+mn-ea"/>
              <a:cs typeface="+mn-cs"/>
            </a:rPr>
            <a:t>　平成２３年度</a:t>
          </a:r>
          <a:r>
            <a:rPr lang="ja-JP" altLang="en-US" sz="900" baseline="0">
              <a:solidFill>
                <a:schemeClr val="dk1"/>
              </a:solidFill>
              <a:effectLst/>
              <a:latin typeface="+mn-lt"/>
              <a:ea typeface="+mn-ea"/>
              <a:cs typeface="+mn-cs"/>
            </a:rPr>
            <a:t>から２５年度</a:t>
          </a:r>
          <a:r>
            <a:rPr lang="ja-JP" altLang="ja-JP" sz="900" baseline="0">
              <a:solidFill>
                <a:schemeClr val="dk1"/>
              </a:solidFill>
              <a:effectLst/>
              <a:latin typeface="+mn-lt"/>
              <a:ea typeface="+mn-ea"/>
              <a:cs typeface="+mn-cs"/>
            </a:rPr>
            <a:t>は</a:t>
          </a:r>
          <a:r>
            <a:rPr lang="ja-JP" altLang="en-US" sz="900" baseline="0">
              <a:solidFill>
                <a:schemeClr val="dk1"/>
              </a:solidFill>
              <a:effectLst/>
              <a:latin typeface="+mn-lt"/>
              <a:ea typeface="+mn-ea"/>
              <a:cs typeface="+mn-cs"/>
            </a:rPr>
            <a:t>、</a:t>
          </a:r>
          <a:r>
            <a:rPr lang="ja-JP" altLang="ja-JP" sz="900" baseline="0">
              <a:solidFill>
                <a:schemeClr val="dk1"/>
              </a:solidFill>
              <a:effectLst/>
              <a:latin typeface="+mn-lt"/>
              <a:ea typeface="+mn-ea"/>
              <a:cs typeface="+mn-cs"/>
            </a:rPr>
            <a:t>類似団体の平均を上回る状況が続いていたが、全庁的に旅費を伴う出張や事業に係る物品購入等の節減</a:t>
          </a:r>
          <a:r>
            <a:rPr lang="ja-JP" altLang="en-US" sz="900" baseline="0">
              <a:solidFill>
                <a:schemeClr val="dk1"/>
              </a:solidFill>
              <a:effectLst/>
              <a:latin typeface="+mn-lt"/>
              <a:ea typeface="+mn-ea"/>
              <a:cs typeface="+mn-cs"/>
            </a:rPr>
            <a:t>の取り組みを</a:t>
          </a:r>
          <a:r>
            <a:rPr lang="ja-JP" altLang="ja-JP" sz="900" baseline="0">
              <a:solidFill>
                <a:schemeClr val="dk1"/>
              </a:solidFill>
              <a:effectLst/>
              <a:latin typeface="+mn-lt"/>
              <a:ea typeface="+mn-ea"/>
              <a:cs typeface="+mn-cs"/>
            </a:rPr>
            <a:t>行</a:t>
          </a:r>
          <a:r>
            <a:rPr lang="ja-JP" altLang="en-US" sz="900" baseline="0">
              <a:solidFill>
                <a:schemeClr val="dk1"/>
              </a:solidFill>
              <a:effectLst/>
              <a:latin typeface="+mn-lt"/>
              <a:ea typeface="+mn-ea"/>
              <a:cs typeface="+mn-cs"/>
            </a:rPr>
            <a:t>い、</a:t>
          </a:r>
          <a:r>
            <a:rPr lang="ja-JP" altLang="ja-JP" sz="900" baseline="0">
              <a:solidFill>
                <a:schemeClr val="dk1"/>
              </a:solidFill>
              <a:effectLst/>
              <a:latin typeface="+mn-lt"/>
              <a:ea typeface="+mn-ea"/>
              <a:cs typeface="+mn-cs"/>
            </a:rPr>
            <a:t>平成２６年度</a:t>
          </a:r>
          <a:r>
            <a:rPr lang="ja-JP" altLang="en-US" sz="900" baseline="0">
              <a:solidFill>
                <a:schemeClr val="dk1"/>
              </a:solidFill>
              <a:effectLst/>
              <a:latin typeface="+mn-lt"/>
              <a:ea typeface="+mn-ea"/>
              <a:cs typeface="+mn-cs"/>
            </a:rPr>
            <a:t>から</a:t>
          </a:r>
          <a:r>
            <a:rPr lang="ja-JP" altLang="ja-JP" sz="900" baseline="0">
              <a:solidFill>
                <a:schemeClr val="dk1"/>
              </a:solidFill>
              <a:effectLst/>
              <a:latin typeface="+mn-lt"/>
              <a:ea typeface="+mn-ea"/>
              <a:cs typeface="+mn-cs"/>
            </a:rPr>
            <a:t>２７年度</a:t>
          </a:r>
          <a:r>
            <a:rPr lang="ja-JP" altLang="en-US" sz="900" baseline="0">
              <a:solidFill>
                <a:schemeClr val="dk1"/>
              </a:solidFill>
              <a:effectLst/>
              <a:latin typeface="+mn-lt"/>
              <a:ea typeface="+mn-ea"/>
              <a:cs typeface="+mn-cs"/>
            </a:rPr>
            <a:t>まで類似団体平均を０．４ポイント</a:t>
          </a:r>
          <a:r>
            <a:rPr lang="ja-JP" altLang="ja-JP" sz="900" baseline="0">
              <a:solidFill>
                <a:schemeClr val="dk1"/>
              </a:solidFill>
              <a:effectLst/>
              <a:latin typeface="+mn-lt"/>
              <a:ea typeface="+mn-ea"/>
              <a:cs typeface="+mn-cs"/>
            </a:rPr>
            <a:t>下回る結果となった。</a:t>
          </a:r>
          <a:r>
            <a:rPr lang="ja-JP" altLang="en-US" sz="900" baseline="0">
              <a:solidFill>
                <a:schemeClr val="dk1"/>
              </a:solidFill>
              <a:effectLst/>
              <a:latin typeface="+mn-lt"/>
              <a:ea typeface="+mn-ea"/>
              <a:cs typeface="+mn-cs"/>
            </a:rPr>
            <a:t>平成２８年度は、前年度比２．６ポイント増の１５．０％と類似団体平均を１．４ポイント上回った。これは、事務補助員賃金の雇用日数増（５か月勤務</a:t>
          </a:r>
          <a:r>
            <a:rPr lang="en-US" altLang="ja-JP" sz="900" baseline="0">
              <a:solidFill>
                <a:schemeClr val="dk1"/>
              </a:solidFill>
              <a:effectLst/>
              <a:latin typeface="+mn-lt"/>
              <a:ea typeface="+mn-ea"/>
              <a:cs typeface="+mn-cs"/>
            </a:rPr>
            <a:t>×</a:t>
          </a:r>
          <a:r>
            <a:rPr lang="ja-JP" altLang="en-US" sz="900" baseline="0">
              <a:solidFill>
                <a:schemeClr val="dk1"/>
              </a:solidFill>
              <a:effectLst/>
              <a:latin typeface="+mn-lt"/>
              <a:ea typeface="+mn-ea"/>
              <a:cs typeface="+mn-cs"/>
            </a:rPr>
            <a:t>年２回までから、通年雇用に変更したこと）による賃金１５百万円増や、小中学校スクールバス運行費６５百万円増があり、全体では７５百万円増となったことが、主要因である。今後は、２減１増の職員採用を計画しており</a:t>
          </a:r>
          <a:r>
            <a:rPr lang="ja-JP" altLang="ja-JP" sz="900" baseline="0">
              <a:solidFill>
                <a:schemeClr val="dk1"/>
              </a:solidFill>
              <a:effectLst/>
              <a:latin typeface="+mn-lt"/>
              <a:ea typeface="+mn-ea"/>
              <a:cs typeface="+mn-cs"/>
            </a:rPr>
            <a:t>、職員数の削減が続いていくことから、臨時職員の採用による賃金の増が見込まれるが、少子化に対応して保育所などの公共施設の統廃合を推し進め、抑制に努める。</a:t>
          </a:r>
          <a:endParaRPr lang="ja-JP" altLang="ja-JP" sz="9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43180</xdr:rowOff>
    </xdr:from>
    <xdr:to>
      <xdr:col>24</xdr:col>
      <xdr:colOff>31750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78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153670</xdr:rowOff>
    </xdr:from>
    <xdr:to>
      <xdr:col>20</xdr:col>
      <xdr:colOff>158750</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a:solidFill>
                <a:schemeClr val="dk1"/>
              </a:solidFill>
              <a:effectLst/>
              <a:latin typeface="+mn-lt"/>
              <a:ea typeface="+mn-ea"/>
              <a:cs typeface="+mn-cs"/>
            </a:rPr>
            <a:t>　</a:t>
          </a:r>
          <a:r>
            <a:rPr lang="ja-JP" altLang="ja-JP" sz="1000">
              <a:solidFill>
                <a:schemeClr val="dk1"/>
              </a:solidFill>
              <a:effectLst/>
              <a:latin typeface="+mn-lt"/>
              <a:ea typeface="+mn-ea"/>
              <a:cs typeface="+mn-cs"/>
            </a:rPr>
            <a:t>合併以降、平成２２年度までは３．３</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～３．６</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の間を推移してきていたが、平成２３年度から２</a:t>
          </a:r>
          <a:r>
            <a:rPr lang="ja-JP" altLang="en-US" sz="1000">
              <a:solidFill>
                <a:schemeClr val="dk1"/>
              </a:solidFill>
              <a:effectLst/>
              <a:latin typeface="+mn-lt"/>
              <a:ea typeface="+mn-ea"/>
              <a:cs typeface="+mn-cs"/>
            </a:rPr>
            <a:t>７</a:t>
          </a:r>
          <a:r>
            <a:rPr lang="ja-JP" altLang="ja-JP" sz="1000">
              <a:solidFill>
                <a:schemeClr val="dk1"/>
              </a:solidFill>
              <a:effectLst/>
              <a:latin typeface="+mn-lt"/>
              <a:ea typeface="+mn-ea"/>
              <a:cs typeface="+mn-cs"/>
            </a:rPr>
            <a:t>年度までは４．２</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～４．</a:t>
          </a:r>
          <a:r>
            <a:rPr lang="ja-JP" altLang="en-US" sz="1000">
              <a:solidFill>
                <a:schemeClr val="dk1"/>
              </a:solidFill>
              <a:effectLst/>
              <a:latin typeface="+mn-lt"/>
              <a:ea typeface="+mn-ea"/>
              <a:cs typeface="+mn-cs"/>
            </a:rPr>
            <a:t>４％</a:t>
          </a:r>
          <a:r>
            <a:rPr lang="ja-JP" altLang="ja-JP" sz="1000">
              <a:solidFill>
                <a:schemeClr val="dk1"/>
              </a:solidFill>
              <a:effectLst/>
              <a:latin typeface="+mn-lt"/>
              <a:ea typeface="+mn-ea"/>
              <a:cs typeface="+mn-cs"/>
            </a:rPr>
            <a:t>と類似団体と比較して高止まりしており、平成２</a:t>
          </a:r>
          <a:r>
            <a:rPr lang="ja-JP" altLang="en-US" sz="1000">
              <a:solidFill>
                <a:schemeClr val="dk1"/>
              </a:solidFill>
              <a:effectLst/>
              <a:latin typeface="+mn-lt"/>
              <a:ea typeface="+mn-ea"/>
              <a:cs typeface="+mn-cs"/>
            </a:rPr>
            <a:t>８</a:t>
          </a:r>
          <a:r>
            <a:rPr lang="ja-JP" altLang="ja-JP" sz="1000">
              <a:solidFill>
                <a:schemeClr val="dk1"/>
              </a:solidFill>
              <a:effectLst/>
              <a:latin typeface="+mn-lt"/>
              <a:ea typeface="+mn-ea"/>
              <a:cs typeface="+mn-cs"/>
            </a:rPr>
            <a:t>年度では</a:t>
          </a:r>
          <a:r>
            <a:rPr lang="ja-JP" altLang="en-US" sz="1000">
              <a:solidFill>
                <a:schemeClr val="dk1"/>
              </a:solidFill>
              <a:effectLst/>
              <a:latin typeface="+mn-lt"/>
              <a:ea typeface="+mn-ea"/>
              <a:cs typeface="+mn-cs"/>
            </a:rPr>
            <a:t>１</a:t>
          </a:r>
          <a:r>
            <a:rPr lang="ja-JP" altLang="ja-JP" sz="1000">
              <a:solidFill>
                <a:schemeClr val="dk1"/>
              </a:solidFill>
              <a:effectLst/>
              <a:latin typeface="+mn-lt"/>
              <a:ea typeface="+mn-ea"/>
              <a:cs typeface="+mn-cs"/>
            </a:rPr>
            <a:t>．１ポイント上昇して</a:t>
          </a:r>
          <a:r>
            <a:rPr lang="ja-JP" altLang="en-US" sz="1000">
              <a:solidFill>
                <a:schemeClr val="dk1"/>
              </a:solidFill>
              <a:effectLst/>
              <a:latin typeface="+mn-lt"/>
              <a:ea typeface="+mn-ea"/>
              <a:cs typeface="+mn-cs"/>
            </a:rPr>
            <a:t>５</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５％</a:t>
          </a:r>
          <a:r>
            <a:rPr lang="ja-JP" altLang="ja-JP" sz="1000">
              <a:solidFill>
                <a:schemeClr val="dk1"/>
              </a:solidFill>
              <a:effectLst/>
              <a:latin typeface="+mn-lt"/>
              <a:ea typeface="+mn-ea"/>
              <a:cs typeface="+mn-cs"/>
            </a:rPr>
            <a:t>となった。これは</a:t>
          </a:r>
          <a:r>
            <a:rPr lang="ja-JP" altLang="en-US" sz="1000">
              <a:solidFill>
                <a:schemeClr val="dk1"/>
              </a:solidFill>
              <a:effectLst/>
              <a:latin typeface="+mn-lt"/>
              <a:ea typeface="+mn-ea"/>
              <a:cs typeface="+mn-cs"/>
            </a:rPr>
            <a:t>重度訪問介護対象者の増による</a:t>
          </a:r>
          <a:r>
            <a:rPr lang="ja-JP" altLang="ja-JP" sz="1000">
              <a:solidFill>
                <a:schemeClr val="dk1"/>
              </a:solidFill>
              <a:effectLst/>
              <a:latin typeface="+mn-lt"/>
              <a:ea typeface="+mn-ea"/>
              <a:cs typeface="+mn-cs"/>
            </a:rPr>
            <a:t>自立支援給付費などの社会福祉関係扶助費が大きく伸びたことが主要因となっている。</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今後も医療給付事業の</a:t>
          </a:r>
          <a:r>
            <a:rPr lang="ja-JP" altLang="en-US" sz="1000">
              <a:solidFill>
                <a:schemeClr val="dk1"/>
              </a:solidFill>
              <a:effectLst/>
              <a:latin typeface="+mn-lt"/>
              <a:ea typeface="+mn-ea"/>
              <a:cs typeface="+mn-cs"/>
            </a:rPr>
            <a:t>対象年齢等の</a:t>
          </a:r>
          <a:r>
            <a:rPr lang="ja-JP" altLang="ja-JP" sz="1000">
              <a:solidFill>
                <a:schemeClr val="dk1"/>
              </a:solidFill>
              <a:effectLst/>
              <a:latin typeface="+mn-lt"/>
              <a:ea typeface="+mn-ea"/>
              <a:cs typeface="+mn-cs"/>
            </a:rPr>
            <a:t>拡大や児童福祉関係などの社会福祉関係扶助費の伸びが想定されることから、扶助費は増加していくと見込まれている。</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また扶助費については国等の福祉政策による影響が大きく、今後の政策の展開によっては大幅な増となることも予想される。</a:t>
          </a:r>
          <a:endParaRPr lang="ja-JP" altLang="ja-JP" sz="10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44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56</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100693</xdr:rowOff>
    </xdr:from>
    <xdr:to>
      <xdr:col>7</xdr:col>
      <xdr:colOff>66675</xdr:colOff>
      <xdr:row>58</xdr:row>
      <xdr:rowOff>30843</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72770</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7455</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59872</xdr:rowOff>
    </xdr:from>
    <xdr:to>
      <xdr:col>3</xdr:col>
      <xdr:colOff>193675</xdr:colOff>
      <xdr:row>56</xdr:row>
      <xdr:rowOff>161472</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簡易水道事業及び下水道事業</a:t>
          </a:r>
          <a:r>
            <a:rPr lang="ja-JP" altLang="ja-JP" sz="1000">
              <a:solidFill>
                <a:schemeClr val="dk1"/>
              </a:solidFill>
              <a:effectLst/>
              <a:latin typeface="+mn-lt"/>
              <a:ea typeface="+mn-ea"/>
              <a:cs typeface="+mn-cs"/>
            </a:rPr>
            <a:t>における建設事業に伴い借り入れた</a:t>
          </a:r>
          <a:r>
            <a:rPr lang="ja-JP" altLang="en-US" sz="1000">
              <a:solidFill>
                <a:schemeClr val="dk1"/>
              </a:solidFill>
              <a:effectLst/>
              <a:latin typeface="+mn-lt"/>
              <a:ea typeface="+mn-ea"/>
              <a:cs typeface="+mn-cs"/>
            </a:rPr>
            <a:t>公営企業</a:t>
          </a:r>
          <a:r>
            <a:rPr lang="ja-JP" altLang="ja-JP" sz="1000">
              <a:solidFill>
                <a:schemeClr val="dk1"/>
              </a:solidFill>
              <a:effectLst/>
              <a:latin typeface="+mn-lt"/>
              <a:ea typeface="+mn-ea"/>
              <a:cs typeface="+mn-cs"/>
            </a:rPr>
            <a:t>債の償還費に対する繰出金が高止まりしていることから、類似団体の平均を大きく上回っている。</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下水道事業は公共下水、農業集落排水、漁業集落排水、合併処理浄化槽の全ての公営企業で建設事業が終了したことから、今後は繰出金が微減していく</a:t>
          </a:r>
          <a:r>
            <a:rPr lang="ja-JP" altLang="en-US" sz="1000">
              <a:solidFill>
                <a:schemeClr val="dk1"/>
              </a:solidFill>
              <a:effectLst/>
              <a:latin typeface="+mn-lt"/>
              <a:ea typeface="+mn-ea"/>
              <a:cs typeface="+mn-cs"/>
            </a:rPr>
            <a:t>見込みである。</a:t>
          </a:r>
          <a:r>
            <a:rPr lang="ja-JP" altLang="ja-JP" sz="1000">
              <a:solidFill>
                <a:schemeClr val="dk1"/>
              </a:solidFill>
              <a:effectLst/>
              <a:latin typeface="+mn-lt"/>
              <a:ea typeface="+mn-ea"/>
              <a:cs typeface="+mn-cs"/>
            </a:rPr>
            <a:t>簡易水道事業</a:t>
          </a:r>
          <a:r>
            <a:rPr lang="ja-JP" altLang="en-US" sz="1000">
              <a:solidFill>
                <a:schemeClr val="dk1"/>
              </a:solidFill>
              <a:effectLst/>
              <a:latin typeface="+mn-lt"/>
              <a:ea typeface="+mn-ea"/>
              <a:cs typeface="+mn-cs"/>
            </a:rPr>
            <a:t>は、</a:t>
          </a:r>
          <a:r>
            <a:rPr lang="ja-JP" altLang="ja-JP" sz="1000">
              <a:solidFill>
                <a:schemeClr val="dk1"/>
              </a:solidFill>
              <a:effectLst/>
              <a:latin typeface="+mn-lt"/>
              <a:ea typeface="+mn-ea"/>
              <a:cs typeface="+mn-cs"/>
            </a:rPr>
            <a:t>配水管敷設替等の大型事業が平成２８年度</a:t>
          </a:r>
          <a:r>
            <a:rPr lang="ja-JP" altLang="en-US" sz="1000">
              <a:solidFill>
                <a:schemeClr val="dk1"/>
              </a:solidFill>
              <a:effectLst/>
              <a:latin typeface="+mn-lt"/>
              <a:ea typeface="+mn-ea"/>
              <a:cs typeface="+mn-cs"/>
            </a:rPr>
            <a:t>で終了したが、今後は公営企業債償還額が徐々に増大する見込みで、それに伴い繰出金も増大するため、</a:t>
          </a:r>
          <a:r>
            <a:rPr lang="ja-JP" altLang="ja-JP" sz="1000">
              <a:solidFill>
                <a:schemeClr val="dk1"/>
              </a:solidFill>
              <a:effectLst/>
              <a:latin typeface="+mn-lt"/>
              <a:ea typeface="+mn-ea"/>
              <a:cs typeface="+mn-cs"/>
            </a:rPr>
            <a:t>繰出金全体では、ほぼ横ばいで推移していく見込みとなっている。</a:t>
          </a:r>
          <a:endParaRPr lang="ja-JP" altLang="ja-JP" sz="1000">
            <a:effectLst/>
          </a:endParaRPr>
        </a:p>
        <a:p>
          <a:pPr rtl="0" eaLnBrk="1" fontAlgn="auto" latinLnBrk="0" hangingPunct="1"/>
          <a:r>
            <a:rPr lang="ja-JP" altLang="ja-JP" sz="1000">
              <a:solidFill>
                <a:schemeClr val="dk1"/>
              </a:solidFill>
              <a:effectLst/>
              <a:latin typeface="+mn-lt"/>
              <a:ea typeface="+mn-ea"/>
              <a:cs typeface="+mn-cs"/>
            </a:rPr>
            <a:t>　今後は繰出基準外支出について厳しく精査し、使用料の見直しなどにより繰出金の抑制に努めていく。</a:t>
          </a:r>
          <a:endParaRPr lang="ja-JP" altLang="ja-JP" sz="10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41275</xdr:rowOff>
    </xdr:from>
    <xdr:to>
      <xdr:col>24</xdr:col>
      <xdr:colOff>31750</xdr:colOff>
      <xdr:row>59</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101568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41275</xdr:rowOff>
    </xdr:from>
    <xdr:to>
      <xdr:col>22</xdr:col>
      <xdr:colOff>565150</xdr:colOff>
      <xdr:row>59</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1015682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92710</xdr:rowOff>
    </xdr:from>
    <xdr:to>
      <xdr:col>21</xdr:col>
      <xdr:colOff>361950</xdr:colOff>
      <xdr:row>59</xdr:row>
      <xdr:rowOff>144145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2082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81280</xdr:rowOff>
    </xdr:from>
    <xdr:to>
      <xdr:col>20</xdr:col>
      <xdr:colOff>158750</xdr:colOff>
      <xdr:row>59</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96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76200</xdr:rowOff>
    </xdr:from>
    <xdr:to>
      <xdr:col>24</xdr:col>
      <xdr:colOff>82550</xdr:colOff>
      <xdr:row>60</xdr:row>
      <xdr:rowOff>6350</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48277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161925</xdr:rowOff>
    </xdr:from>
    <xdr:to>
      <xdr:col>22</xdr:col>
      <xdr:colOff>615950</xdr:colOff>
      <xdr:row>59</xdr:row>
      <xdr:rowOff>92075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76852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9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93345</xdr:rowOff>
    </xdr:from>
    <xdr:to>
      <xdr:col>21</xdr:col>
      <xdr:colOff>412750</xdr:colOff>
      <xdr:row>60</xdr:row>
      <xdr:rowOff>23495</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8272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9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41910</xdr:rowOff>
    </xdr:from>
    <xdr:to>
      <xdr:col>20</xdr:col>
      <xdr:colOff>209550</xdr:colOff>
      <xdr:row>59</xdr:row>
      <xdr:rowOff>143510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128287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30480</xdr:rowOff>
    </xdr:from>
    <xdr:to>
      <xdr:col>19</xdr:col>
      <xdr:colOff>6350</xdr:colOff>
      <xdr:row>59</xdr:row>
      <xdr:rowOff>132080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1014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合併以降、類似団体の平均を下回っており、平成２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年度では１．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ポイント下回っている。平成２</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行った</a:t>
          </a:r>
          <a:r>
            <a:rPr lang="ja-JP" altLang="ja-JP" sz="1100">
              <a:solidFill>
                <a:schemeClr val="dk1"/>
              </a:solidFill>
              <a:effectLst/>
              <a:latin typeface="+mn-lt"/>
              <a:ea typeface="+mn-ea"/>
              <a:cs typeface="+mn-cs"/>
            </a:rPr>
            <a:t>各種団体への町単独補助金の見直し</a:t>
          </a:r>
          <a:r>
            <a:rPr lang="ja-JP" altLang="en-US" sz="1100">
              <a:solidFill>
                <a:schemeClr val="dk1"/>
              </a:solidFill>
              <a:effectLst/>
              <a:latin typeface="+mn-lt"/>
              <a:ea typeface="+mn-ea"/>
              <a:cs typeface="+mn-cs"/>
            </a:rPr>
            <a:t>の成果について平成２８年度で点検を行った。</a:t>
          </a:r>
          <a:r>
            <a:rPr lang="ja-JP" altLang="ja-JP" sz="1100">
              <a:solidFill>
                <a:schemeClr val="dk1"/>
              </a:solidFill>
              <a:effectLst/>
              <a:latin typeface="+mn-lt"/>
              <a:ea typeface="+mn-ea"/>
              <a:cs typeface="+mn-cs"/>
            </a:rPr>
            <a:t>今後も引き続き見直しを行うとことにしている。</a:t>
          </a:r>
          <a:endParaRPr lang="ja-JP" altLang="ja-JP" sz="1400">
            <a:effectLst/>
          </a:endParaRPr>
        </a:p>
        <a:p>
          <a:r>
            <a:rPr lang="ja-JP" altLang="ja-JP" sz="1100">
              <a:solidFill>
                <a:schemeClr val="dk1"/>
              </a:solidFill>
              <a:effectLst/>
              <a:latin typeface="+mn-lt"/>
              <a:ea typeface="+mn-ea"/>
              <a:cs typeface="+mn-cs"/>
            </a:rPr>
            <a:t>　また、今後の同比率の動向は、産業振興策としての単独補助金や一部事務組合の負担金の増減に左右されることから、各種事務事業の動向を注視しながら可能なかぎりの縮減を求めていく。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85852</xdr:rowOff>
    </xdr:from>
    <xdr:to>
      <xdr:col>24</xdr:col>
      <xdr:colOff>31750</xdr:colOff>
      <xdr:row>36</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580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146829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年度は合併後の大型事業である</a:t>
          </a:r>
          <a:r>
            <a:rPr lang="ja-JP" altLang="en-US" sz="1100">
              <a:solidFill>
                <a:schemeClr val="dk1"/>
              </a:solidFill>
              <a:effectLst/>
              <a:latin typeface="+mn-lt"/>
              <a:ea typeface="+mn-ea"/>
              <a:cs typeface="+mn-cs"/>
            </a:rPr>
            <a:t>八森地区</a:t>
          </a:r>
          <a:r>
            <a:rPr lang="ja-JP" altLang="ja-JP" sz="1100">
              <a:solidFill>
                <a:schemeClr val="dk1"/>
              </a:solidFill>
              <a:effectLst/>
              <a:latin typeface="+mn-lt"/>
              <a:ea typeface="+mn-ea"/>
              <a:cs typeface="+mn-cs"/>
            </a:rPr>
            <a:t>統合小学校建設や新庁舎建設の元金償還が始まったため、比率は１９．８</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まで上昇したが、一方で償還終了したものもあり、総体として</a:t>
          </a:r>
          <a:r>
            <a:rPr lang="ja-JP" altLang="en-US" sz="1100">
              <a:solidFill>
                <a:schemeClr val="dk1"/>
              </a:solidFill>
              <a:effectLst/>
              <a:latin typeface="+mn-lt"/>
              <a:ea typeface="+mn-ea"/>
              <a:cs typeface="+mn-cs"/>
            </a:rPr>
            <a:t>平成２５年度から２７年度までは、１８．８％～１８．９％と横ばいになった。</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年度では</a:t>
          </a:r>
          <a:r>
            <a:rPr lang="ja-JP" altLang="en-US" sz="1100">
              <a:solidFill>
                <a:schemeClr val="dk1"/>
              </a:solidFill>
              <a:effectLst/>
              <a:latin typeface="+mn-lt"/>
              <a:ea typeface="+mn-ea"/>
              <a:cs typeface="+mn-cs"/>
            </a:rPr>
            <a:t>平成２３年度のポンポコ山公園パークセンター整備事業に伴う過疎対策事業債の元金償還開始により、前年度比１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となった。</a:t>
          </a:r>
          <a:endParaRPr lang="ja-JP" altLang="ja-JP" sz="1400">
            <a:effectLst/>
          </a:endParaRPr>
        </a:p>
        <a:p>
          <a:r>
            <a:rPr lang="ja-JP" altLang="ja-JP" sz="110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今後は統合子ども園建設や防災対策事業の元金償還が始まることから、公債費支出が増加し比率が再び上昇していく見込みとなっているため、後年度の</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債の平準化や</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債の抑制を図っていく</a:t>
          </a:r>
          <a:r>
            <a:rPr lang="ja-JP" altLang="en-US" sz="1100">
              <a:solidFill>
                <a:schemeClr val="dk1"/>
              </a:solidFill>
              <a:effectLst/>
              <a:latin typeface="+mn-lt"/>
              <a:ea typeface="+mn-ea"/>
              <a:cs typeface="+mn-cs"/>
            </a:rPr>
            <a:t>こととしている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72137</xdr:rowOff>
    </xdr:from>
    <xdr:to>
      <xdr:col>7</xdr:col>
      <xdr:colOff>15875</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445237"/>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72137</xdr:rowOff>
    </xdr:from>
    <xdr:to>
      <xdr:col>5</xdr:col>
      <xdr:colOff>549275</xdr:colOff>
      <xdr:row>78</xdr:row>
      <xdr:rowOff>76708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76708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117856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4452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21337</xdr:rowOff>
    </xdr:from>
    <xdr:to>
      <xdr:col>5</xdr:col>
      <xdr:colOff>600075</xdr:colOff>
      <xdr:row>78</xdr:row>
      <xdr:rowOff>122937</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経常収支比率の</a:t>
          </a:r>
          <a:r>
            <a:rPr lang="ja-JP" altLang="en-US" sz="900">
              <a:solidFill>
                <a:schemeClr val="dk1"/>
              </a:solidFill>
              <a:effectLst/>
              <a:latin typeface="+mn-lt"/>
              <a:ea typeface="+mn-ea"/>
              <a:cs typeface="+mn-cs"/>
            </a:rPr>
            <a:t>構成要素のうち</a:t>
          </a:r>
          <a:r>
            <a:rPr lang="ja-JP" altLang="ja-JP" sz="900">
              <a:solidFill>
                <a:schemeClr val="dk1"/>
              </a:solidFill>
              <a:effectLst/>
              <a:latin typeface="+mn-lt"/>
              <a:ea typeface="+mn-ea"/>
              <a:cs typeface="+mn-cs"/>
            </a:rPr>
            <a:t>大きい順に人件費２</a:t>
          </a:r>
          <a:r>
            <a:rPr lang="ja-JP" altLang="en-US" sz="900">
              <a:solidFill>
                <a:schemeClr val="dk1"/>
              </a:solidFill>
              <a:effectLst/>
              <a:latin typeface="+mn-lt"/>
              <a:ea typeface="+mn-ea"/>
              <a:cs typeface="+mn-cs"/>
            </a:rPr>
            <a:t>０</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９</a:t>
          </a:r>
          <a:r>
            <a:rPr lang="ja-JP" altLang="ja-JP" sz="900">
              <a:solidFill>
                <a:schemeClr val="dk1"/>
              </a:solidFill>
              <a:effectLst/>
              <a:latin typeface="+mn-lt"/>
              <a:ea typeface="+mn-ea"/>
              <a:cs typeface="+mn-cs"/>
            </a:rPr>
            <a:t>％、物件費１</a:t>
          </a:r>
          <a:r>
            <a:rPr lang="ja-JP" altLang="en-US" sz="900">
              <a:solidFill>
                <a:schemeClr val="dk1"/>
              </a:solidFill>
              <a:effectLst/>
              <a:latin typeface="+mn-lt"/>
              <a:ea typeface="+mn-ea"/>
              <a:cs typeface="+mn-cs"/>
            </a:rPr>
            <a:t>５</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０</a:t>
          </a:r>
          <a:r>
            <a:rPr lang="ja-JP" altLang="ja-JP" sz="900">
              <a:solidFill>
                <a:schemeClr val="dk1"/>
              </a:solidFill>
              <a:effectLst/>
              <a:latin typeface="+mn-lt"/>
              <a:ea typeface="+mn-ea"/>
              <a:cs typeface="+mn-cs"/>
            </a:rPr>
            <a:t>％、繰出金１</a:t>
          </a:r>
          <a:r>
            <a:rPr lang="ja-JP" altLang="en-US" sz="900">
              <a:solidFill>
                <a:schemeClr val="dk1"/>
              </a:solidFill>
              <a:effectLst/>
              <a:latin typeface="+mn-lt"/>
              <a:ea typeface="+mn-ea"/>
              <a:cs typeface="+mn-cs"/>
            </a:rPr>
            <a:t>４</a:t>
          </a:r>
          <a:r>
            <a:rPr lang="ja-JP" altLang="ja-JP" sz="900">
              <a:solidFill>
                <a:schemeClr val="dk1"/>
              </a:solidFill>
              <a:effectLst/>
              <a:latin typeface="+mn-lt"/>
              <a:ea typeface="+mn-ea"/>
              <a:cs typeface="+mn-cs"/>
            </a:rPr>
            <a:t>．３％、補助費等１</a:t>
          </a:r>
          <a:r>
            <a:rPr lang="ja-JP" altLang="en-US" sz="900">
              <a:solidFill>
                <a:schemeClr val="dk1"/>
              </a:solidFill>
              <a:effectLst/>
              <a:latin typeface="+mn-lt"/>
              <a:ea typeface="+mn-ea"/>
              <a:cs typeface="+mn-cs"/>
            </a:rPr>
            <a:t>２</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３</a:t>
          </a:r>
          <a:r>
            <a:rPr lang="ja-JP" altLang="ja-JP" sz="900">
              <a:solidFill>
                <a:schemeClr val="dk1"/>
              </a:solidFill>
              <a:effectLst/>
              <a:latin typeface="+mn-lt"/>
              <a:ea typeface="+mn-ea"/>
              <a:cs typeface="+mn-cs"/>
            </a:rPr>
            <a:t>％となっている。人件費及び補助費等の比率は類似団体の平均を下回っているものの、</a:t>
          </a:r>
          <a:r>
            <a:rPr lang="ja-JP" altLang="en-US" sz="900">
              <a:solidFill>
                <a:schemeClr val="dk1"/>
              </a:solidFill>
              <a:effectLst/>
              <a:latin typeface="+mn-lt"/>
              <a:ea typeface="+mn-ea"/>
              <a:cs typeface="+mn-cs"/>
            </a:rPr>
            <a:t>公営企業会計等への</a:t>
          </a:r>
          <a:r>
            <a:rPr lang="ja-JP" altLang="ja-JP" sz="900">
              <a:solidFill>
                <a:schemeClr val="dk1"/>
              </a:solidFill>
              <a:effectLst/>
              <a:latin typeface="+mn-lt"/>
              <a:ea typeface="+mn-ea"/>
              <a:cs typeface="+mn-cs"/>
            </a:rPr>
            <a:t>繰出金が突出して大きく上回っており、下水道の加入率の向上と使用料の見直しが急務となっている。</a:t>
          </a:r>
          <a:r>
            <a:rPr lang="ja-JP" altLang="en-US" sz="900">
              <a:solidFill>
                <a:schemeClr val="dk1"/>
              </a:solidFill>
              <a:effectLst/>
              <a:latin typeface="+mn-lt"/>
              <a:ea typeface="+mn-ea"/>
              <a:cs typeface="+mn-cs"/>
            </a:rPr>
            <a:t>また、小中学校スクールバス運営委託料等の物件費が急増しており、指標を大きく押し上げているため、需要を正しく反映したサービス量の見直しを不断に行っていく必要がある。</a:t>
          </a:r>
          <a:endParaRPr lang="ja-JP" altLang="ja-JP" sz="900">
            <a:effectLst/>
          </a:endParaRPr>
        </a:p>
        <a:p>
          <a:pPr rtl="0" fontAlgn="base"/>
          <a:r>
            <a:rPr lang="ja-JP" altLang="ja-JP" sz="900">
              <a:solidFill>
                <a:schemeClr val="dk1"/>
              </a:solidFill>
              <a:effectLst/>
              <a:latin typeface="+mn-lt"/>
              <a:ea typeface="+mn-ea"/>
              <a:cs typeface="+mn-cs"/>
            </a:rPr>
            <a:t>　中期的にみれば人件費は減少傾向にあり、繰出金及び補助費等は横ばい、物件費は微増で推移する見込みであるが、自主財源に乏しい当町にとっては、今後の臨時財政対策債を含む交付税の推移により同比率は大きく左右されるため、引き続き経常経費の縮減に努める。</a:t>
          </a:r>
          <a:endParaRPr lang="ja-JP" altLang="ja-JP" sz="9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54611</xdr:rowOff>
    </xdr:from>
    <xdr:to>
      <xdr:col>24</xdr:col>
      <xdr:colOff>31750</xdr:colOff>
      <xdr:row>77</xdr:row>
      <xdr:rowOff>96520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8481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54611</xdr:rowOff>
    </xdr:from>
    <xdr:to>
      <xdr:col>22</xdr:col>
      <xdr:colOff>565150</xdr:colOff>
      <xdr:row>76</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050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20320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3811</xdr:rowOff>
    </xdr:from>
    <xdr:to>
      <xdr:col>22</xdr:col>
      <xdr:colOff>615950</xdr:colOff>
      <xdr:row>76</xdr:row>
      <xdr:rowOff>105411</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90188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55897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秋田県八峰町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42837</xdr:rowOff>
    </xdr:from>
    <xdr:to>
      <xdr:col>4</xdr:col>
      <xdr:colOff>1117600</xdr:colOff>
      <xdr:row>17</xdr:row>
      <xdr:rowOff>47689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005112"/>
          <a:ext cx="647700" cy="4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42837</xdr:rowOff>
    </xdr:from>
    <xdr:to>
      <xdr:col>4</xdr:col>
      <xdr:colOff>469900</xdr:colOff>
      <xdr:row>17</xdr:row>
      <xdr:rowOff>53307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005112"/>
          <a:ext cx="6985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53307</xdr:rowOff>
    </xdr:from>
    <xdr:to>
      <xdr:col>3</xdr:col>
      <xdr:colOff>904875</xdr:colOff>
      <xdr:row>17</xdr:row>
      <xdr:rowOff>82116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015582"/>
          <a:ext cx="698500" cy="2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44500</xdr:rowOff>
    </xdr:from>
    <xdr:to>
      <xdr:col>3</xdr:col>
      <xdr:colOff>206375</xdr:colOff>
      <xdr:row>17</xdr:row>
      <xdr:rowOff>82116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006775"/>
          <a:ext cx="698500" cy="37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168339</xdr:rowOff>
    </xdr:from>
    <xdr:to>
      <xdr:col>5</xdr:col>
      <xdr:colOff>34925</xdr:colOff>
      <xdr:row>17</xdr:row>
      <xdr:rowOff>98489</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295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140416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3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162,211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163487</xdr:rowOff>
    </xdr:from>
    <xdr:to>
      <xdr:col>4</xdr:col>
      <xdr:colOff>520700</xdr:colOff>
      <xdr:row>17</xdr:row>
      <xdr:rowOff>93637</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295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78414</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04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163,060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2507</xdr:rowOff>
    </xdr:from>
    <xdr:to>
      <xdr:col>3</xdr:col>
      <xdr:colOff>955675</xdr:colOff>
      <xdr:row>17</xdr:row>
      <xdr:rowOff>104107</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296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88884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05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31316</xdr:rowOff>
    </xdr:from>
    <xdr:to>
      <xdr:col>3</xdr:col>
      <xdr:colOff>257175</xdr:colOff>
      <xdr:row>17</xdr:row>
      <xdr:rowOff>132916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299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117693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7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156,187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165150</xdr:rowOff>
    </xdr:from>
    <xdr:to>
      <xdr:col>2</xdr:col>
      <xdr:colOff>692150</xdr:colOff>
      <xdr:row>17</xdr:row>
      <xdr:rowOff>95300</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295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80077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4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260687</xdr:rowOff>
    </xdr:from>
    <xdr:to>
      <xdr:col>4</xdr:col>
      <xdr:colOff>1117600</xdr:colOff>
      <xdr:row>35</xdr:row>
      <xdr:rowOff>290438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71037"/>
          <a:ext cx="647700" cy="29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245464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275503</xdr:rowOff>
    </xdr:from>
    <xdr:to>
      <xdr:col>4</xdr:col>
      <xdr:colOff>469900</xdr:colOff>
      <xdr:row>35</xdr:row>
      <xdr:rowOff>290438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85853"/>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275503</xdr:rowOff>
    </xdr:from>
    <xdr:to>
      <xdr:col>3</xdr:col>
      <xdr:colOff>904875</xdr:colOff>
      <xdr:row>35</xdr:row>
      <xdr:rowOff>280859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85853"/>
          <a:ext cx="6985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175463</xdr:rowOff>
    </xdr:from>
    <xdr:to>
      <xdr:col>3</xdr:col>
      <xdr:colOff>206375</xdr:colOff>
      <xdr:row>35</xdr:row>
      <xdr:rowOff>280859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785813"/>
          <a:ext cx="698500" cy="105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209887</xdr:rowOff>
    </xdr:from>
    <xdr:to>
      <xdr:col>5</xdr:col>
      <xdr:colOff>34925</xdr:colOff>
      <xdr:row>35</xdr:row>
      <xdr:rowOff>311487</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820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54964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239638</xdr:rowOff>
    </xdr:from>
    <xdr:to>
      <xdr:col>4</xdr:col>
      <xdr:colOff>520700</xdr:colOff>
      <xdr:row>35</xdr:row>
      <xdr:rowOff>341238</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849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8515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18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224703</xdr:rowOff>
    </xdr:from>
    <xdr:to>
      <xdr:col>3</xdr:col>
      <xdr:colOff>955675</xdr:colOff>
      <xdr:row>35</xdr:row>
      <xdr:rowOff>326303</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83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311080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2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230059</xdr:rowOff>
    </xdr:from>
    <xdr:to>
      <xdr:col>3</xdr:col>
      <xdr:colOff>257175</xdr:colOff>
      <xdr:row>35</xdr:row>
      <xdr:rowOff>331659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84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316436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2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124663</xdr:rowOff>
    </xdr:from>
    <xdr:to>
      <xdr:col>2</xdr:col>
      <xdr:colOff>692150</xdr:colOff>
      <xdr:row>35</xdr:row>
      <xdr:rowOff>226263</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735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236440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0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7,525
7,495
234.14
6,750,347
6,351,784
381,273
4,228,394
7,785,110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131714</xdr:rowOff>
    </xdr:from>
    <xdr:to>
      <xdr:col>6</xdr:col>
      <xdr:colOff>511175</xdr:colOff>
      <xdr:row>35</xdr:row>
      <xdr:rowOff>155527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32464"/>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125847</xdr:rowOff>
    </xdr:from>
    <xdr:to>
      <xdr:col>5</xdr:col>
      <xdr:colOff>358775</xdr:colOff>
      <xdr:row>35</xdr:row>
      <xdr:rowOff>131714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26597"/>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125847</xdr:rowOff>
    </xdr:from>
    <xdr:to>
      <xdr:col>4</xdr:col>
      <xdr:colOff>155575</xdr:colOff>
      <xdr:row>35</xdr:row>
      <xdr:rowOff>144729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6597"/>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105509</xdr:rowOff>
    </xdr:from>
    <xdr:to>
      <xdr:col>2</xdr:col>
      <xdr:colOff>638175</xdr:colOff>
      <xdr:row>35</xdr:row>
      <xdr:rowOff>144729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06259"/>
          <a:ext cx="889000" cy="3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104727</xdr:rowOff>
    </xdr:from>
    <xdr:to>
      <xdr:col>6</xdr:col>
      <xdr:colOff>561975</xdr:colOff>
      <xdr:row>36</xdr:row>
      <xdr:rowOff>34877</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1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83154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80914</xdr:rowOff>
    </xdr:from>
    <xdr:to>
      <xdr:col>5</xdr:col>
      <xdr:colOff>409575</xdr:colOff>
      <xdr:row>36</xdr:row>
      <xdr:rowOff>11064</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0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2191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4" y="61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75047</xdr:rowOff>
    </xdr:from>
    <xdr:to>
      <xdr:col>4</xdr:col>
      <xdr:colOff>206375</xdr:colOff>
      <xdr:row>36</xdr:row>
      <xdr:rowOff>5197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07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167774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4" y="616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93929</xdr:rowOff>
    </xdr:from>
    <xdr:to>
      <xdr:col>3</xdr:col>
      <xdr:colOff>3175</xdr:colOff>
      <xdr:row>36</xdr:row>
      <xdr:rowOff>24079</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15206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4" y="618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54709</xdr:rowOff>
    </xdr:from>
    <xdr:to>
      <xdr:col>1</xdr:col>
      <xdr:colOff>485775</xdr:colOff>
      <xdr:row>35</xdr:row>
      <xdr:rowOff>156309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0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147436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4" y="614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330</xdr:rowOff>
    </xdr:from>
    <xdr:to>
      <xdr:col>6</xdr:col>
      <xdr:colOff>511175</xdr:colOff>
      <xdr:row>56</xdr:row>
      <xdr:rowOff>93607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1530"/>
          <a:ext cx="838200" cy="9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93607</xdr:rowOff>
    </xdr:from>
    <xdr:to>
      <xdr:col>5</xdr:col>
      <xdr:colOff>358775</xdr:colOff>
      <xdr:row>56</xdr:row>
      <xdr:rowOff>167970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94807"/>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167970</xdr:rowOff>
    </xdr:from>
    <xdr:to>
      <xdr:col>4</xdr:col>
      <xdr:colOff>155575</xdr:colOff>
      <xdr:row>57</xdr:row>
      <xdr:rowOff>5969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917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4666</xdr:rowOff>
    </xdr:from>
    <xdr:to>
      <xdr:col>2</xdr:col>
      <xdr:colOff>638175</xdr:colOff>
      <xdr:row>57</xdr:row>
      <xdr:rowOff>5969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77316"/>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120980</xdr:rowOff>
    </xdr:from>
    <xdr:to>
      <xdr:col>6</xdr:col>
      <xdr:colOff>561975</xdr:colOff>
      <xdr:row>56</xdr:row>
      <xdr:rowOff>51130</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5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99407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2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42807</xdr:rowOff>
    </xdr:from>
    <xdr:to>
      <xdr:col>5</xdr:col>
      <xdr:colOff>409575</xdr:colOff>
      <xdr:row>56</xdr:row>
      <xdr:rowOff>144407</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6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135534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4" y="97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117170</xdr:rowOff>
    </xdr:from>
    <xdr:to>
      <xdr:col>4</xdr:col>
      <xdr:colOff>206375</xdr:colOff>
      <xdr:row>57</xdr:row>
      <xdr:rowOff>47320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7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38447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4" y="98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126619</xdr:rowOff>
    </xdr:from>
    <xdr:to>
      <xdr:col>3</xdr:col>
      <xdr:colOff>3175</xdr:colOff>
      <xdr:row>57</xdr:row>
      <xdr:rowOff>56769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47896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4" y="982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125316</xdr:rowOff>
    </xdr:from>
    <xdr:to>
      <xdr:col>1</xdr:col>
      <xdr:colOff>485775</xdr:colOff>
      <xdr:row>57</xdr:row>
      <xdr:rowOff>55466</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972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46593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4" y="981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114440</xdr:rowOff>
    </xdr:from>
    <xdr:to>
      <xdr:col>6</xdr:col>
      <xdr:colOff>511175</xdr:colOff>
      <xdr:row>77</xdr:row>
      <xdr:rowOff>14176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44640"/>
          <a:ext cx="8382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42521</xdr:rowOff>
    </xdr:from>
    <xdr:to>
      <xdr:col>5</xdr:col>
      <xdr:colOff>358775</xdr:colOff>
      <xdr:row>77</xdr:row>
      <xdr:rowOff>14176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072721"/>
          <a:ext cx="889000" cy="1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42521</xdr:rowOff>
    </xdr:from>
    <xdr:to>
      <xdr:col>4</xdr:col>
      <xdr:colOff>155575</xdr:colOff>
      <xdr:row>76</xdr:row>
      <xdr:rowOff>99054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72721"/>
          <a:ext cx="889000" cy="5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169532</xdr:rowOff>
    </xdr:from>
    <xdr:to>
      <xdr:col>2</xdr:col>
      <xdr:colOff>638175</xdr:colOff>
      <xdr:row>76</xdr:row>
      <xdr:rowOff>99054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028282"/>
          <a:ext cx="889000" cy="1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63640</xdr:rowOff>
    </xdr:from>
    <xdr:to>
      <xdr:col>6</xdr:col>
      <xdr:colOff>561975</xdr:colOff>
      <xdr:row>76</xdr:row>
      <xdr:rowOff>165240</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0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86517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134826</xdr:rowOff>
    </xdr:from>
    <xdr:to>
      <xdr:col>5</xdr:col>
      <xdr:colOff>409575</xdr:colOff>
      <xdr:row>77</xdr:row>
      <xdr:rowOff>64976</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16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56103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163171</xdr:rowOff>
    </xdr:from>
    <xdr:to>
      <xdr:col>4</xdr:col>
      <xdr:colOff>206375</xdr:colOff>
      <xdr:row>76</xdr:row>
      <xdr:rowOff>93321</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0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109849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9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48254</xdr:rowOff>
    </xdr:from>
    <xdr:to>
      <xdr:col>3</xdr:col>
      <xdr:colOff>3175</xdr:colOff>
      <xdr:row>76</xdr:row>
      <xdr:rowOff>149854</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0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166382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5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118732</xdr:rowOff>
    </xdr:from>
    <xdr:to>
      <xdr:col>1</xdr:col>
      <xdr:colOff>485775</xdr:colOff>
      <xdr:row>76</xdr:row>
      <xdr:rowOff>48882</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29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65409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67707</xdr:rowOff>
    </xdr:from>
    <xdr:to>
      <xdr:col>6</xdr:col>
      <xdr:colOff>511175</xdr:colOff>
      <xdr:row>97</xdr:row>
      <xdr:rowOff>81031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6907"/>
          <a:ext cx="8382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81031</xdr:rowOff>
    </xdr:from>
    <xdr:to>
      <xdr:col>5</xdr:col>
      <xdr:colOff>358775</xdr:colOff>
      <xdr:row>97</xdr:row>
      <xdr:rowOff>96690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11681"/>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96690</xdr:rowOff>
    </xdr:from>
    <xdr:to>
      <xdr:col>4</xdr:col>
      <xdr:colOff>155575</xdr:colOff>
      <xdr:row>98</xdr:row>
      <xdr:rowOff>53615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7340"/>
          <a:ext cx="889000" cy="1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53615</xdr:rowOff>
    </xdr:from>
    <xdr:to>
      <xdr:col>2</xdr:col>
      <xdr:colOff>638175</xdr:colOff>
      <xdr:row>98</xdr:row>
      <xdr:rowOff>78893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5715"/>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16907</xdr:rowOff>
    </xdr:from>
    <xdr:to>
      <xdr:col>6</xdr:col>
      <xdr:colOff>561975</xdr:colOff>
      <xdr:row>96</xdr:row>
      <xdr:rowOff>118507</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64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39784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30231</xdr:rowOff>
    </xdr:from>
    <xdr:to>
      <xdr:col>5</xdr:col>
      <xdr:colOff>409575</xdr:colOff>
      <xdr:row>97</xdr:row>
      <xdr:rowOff>131831</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66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122958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5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45890</xdr:rowOff>
    </xdr:from>
    <xdr:to>
      <xdr:col>4</xdr:col>
      <xdr:colOff>206375</xdr:colOff>
      <xdr:row>97</xdr:row>
      <xdr:rowOff>147490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66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138617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2815</xdr:rowOff>
    </xdr:from>
    <xdr:to>
      <xdr:col>3</xdr:col>
      <xdr:colOff>3175</xdr:colOff>
      <xdr:row>98</xdr:row>
      <xdr:rowOff>104415</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8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95542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28093</xdr:rowOff>
    </xdr:from>
    <xdr:to>
      <xdr:col>1</xdr:col>
      <xdr:colOff>485775</xdr:colOff>
      <xdr:row>98</xdr:row>
      <xdr:rowOff>129693</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120820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143426</xdr:rowOff>
    </xdr:from>
    <xdr:to>
      <xdr:col>15</xdr:col>
      <xdr:colOff>180975</xdr:colOff>
      <xdr:row>36</xdr:row>
      <xdr:rowOff>148745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15626"/>
          <a:ext cx="8382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148745</xdr:rowOff>
    </xdr:from>
    <xdr:to>
      <xdr:col>14</xdr:col>
      <xdr:colOff>28575</xdr:colOff>
      <xdr:row>37</xdr:row>
      <xdr:rowOff>32620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20945"/>
          <a:ext cx="8890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32620</xdr:rowOff>
    </xdr:from>
    <xdr:to>
      <xdr:col>12</xdr:col>
      <xdr:colOff>511175</xdr:colOff>
      <xdr:row>37</xdr:row>
      <xdr:rowOff>94525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76270"/>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94525</xdr:rowOff>
    </xdr:from>
    <xdr:to>
      <xdr:col>11</xdr:col>
      <xdr:colOff>307975</xdr:colOff>
      <xdr:row>37</xdr:row>
      <xdr:rowOff>117442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8175"/>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92626</xdr:rowOff>
    </xdr:from>
    <xdr:to>
      <xdr:col>15</xdr:col>
      <xdr:colOff>231775</xdr:colOff>
      <xdr:row>37</xdr:row>
      <xdr:rowOff>22776</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2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71053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97945</xdr:rowOff>
    </xdr:from>
    <xdr:to>
      <xdr:col>14</xdr:col>
      <xdr:colOff>79375</xdr:colOff>
      <xdr:row>37</xdr:row>
      <xdr:rowOff>28095</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2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19222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4" y="63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153270</xdr:rowOff>
    </xdr:from>
    <xdr:to>
      <xdr:col>12</xdr:col>
      <xdr:colOff>561975</xdr:colOff>
      <xdr:row>37</xdr:row>
      <xdr:rowOff>83420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3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74547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43725</xdr:rowOff>
    </xdr:from>
    <xdr:to>
      <xdr:col>11</xdr:col>
      <xdr:colOff>358775</xdr:colOff>
      <xdr:row>37</xdr:row>
      <xdr:rowOff>145325</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136451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66642</xdr:rowOff>
    </xdr:from>
    <xdr:to>
      <xdr:col>10</xdr:col>
      <xdr:colOff>155575</xdr:colOff>
      <xdr:row>37</xdr:row>
      <xdr:rowOff>168242</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4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159369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59599</xdr:rowOff>
    </xdr:from>
    <xdr:to>
      <xdr:col>15</xdr:col>
      <xdr:colOff>180975</xdr:colOff>
      <xdr:row>57</xdr:row>
      <xdr:rowOff>166574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60799"/>
          <a:ext cx="838200" cy="27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59599</xdr:rowOff>
    </xdr:from>
    <xdr:to>
      <xdr:col>14</xdr:col>
      <xdr:colOff>28575</xdr:colOff>
      <xdr:row>57</xdr:row>
      <xdr:rowOff>147087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60799"/>
          <a:ext cx="889000" cy="2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138123</xdr:rowOff>
    </xdr:from>
    <xdr:to>
      <xdr:col>12</xdr:col>
      <xdr:colOff>511175</xdr:colOff>
      <xdr:row>57</xdr:row>
      <xdr:rowOff>147087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67873"/>
          <a:ext cx="889000" cy="35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138123</xdr:rowOff>
    </xdr:from>
    <xdr:to>
      <xdr:col>11</xdr:col>
      <xdr:colOff>307975</xdr:colOff>
      <xdr:row>58</xdr:row>
      <xdr:rowOff>27993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67873"/>
          <a:ext cx="889000" cy="40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115774</xdr:rowOff>
    </xdr:from>
    <xdr:to>
      <xdr:col>15</xdr:col>
      <xdr:colOff>231775</xdr:colOff>
      <xdr:row>58</xdr:row>
      <xdr:rowOff>45924</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8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94201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8799</xdr:rowOff>
    </xdr:from>
    <xdr:to>
      <xdr:col>14</xdr:col>
      <xdr:colOff>79375</xdr:colOff>
      <xdr:row>56</xdr:row>
      <xdr:rowOff>110399</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6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126926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4" y="9385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96287</xdr:rowOff>
    </xdr:from>
    <xdr:to>
      <xdr:col>12</xdr:col>
      <xdr:colOff>561975</xdr:colOff>
      <xdr:row>58</xdr:row>
      <xdr:rowOff>26437</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86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17564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6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87323</xdr:rowOff>
    </xdr:from>
    <xdr:to>
      <xdr:col>11</xdr:col>
      <xdr:colOff>358775</xdr:colOff>
      <xdr:row>56</xdr:row>
      <xdr:rowOff>17473</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51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34000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929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148643</xdr:rowOff>
    </xdr:from>
    <xdr:to>
      <xdr:col>10</xdr:col>
      <xdr:colOff>155575</xdr:colOff>
      <xdr:row>58</xdr:row>
      <xdr:rowOff>78793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9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69920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57134</xdr:rowOff>
    </xdr:from>
    <xdr:to>
      <xdr:col>15</xdr:col>
      <xdr:colOff>180975</xdr:colOff>
      <xdr:row>78</xdr:row>
      <xdr:rowOff>97975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30234"/>
          <a:ext cx="8382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97975</xdr:rowOff>
    </xdr:from>
    <xdr:to>
      <xdr:col>14</xdr:col>
      <xdr:colOff>28575</xdr:colOff>
      <xdr:row>78</xdr:row>
      <xdr:rowOff>101172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71075"/>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6334</xdr:rowOff>
    </xdr:from>
    <xdr:to>
      <xdr:col>15</xdr:col>
      <xdr:colOff>231775</xdr:colOff>
      <xdr:row>78</xdr:row>
      <xdr:rowOff>107934</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37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92711</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47175</xdr:rowOff>
    </xdr:from>
    <xdr:to>
      <xdr:col>14</xdr:col>
      <xdr:colOff>79375</xdr:colOff>
      <xdr:row>78</xdr:row>
      <xdr:rowOff>148775</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4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139902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7" y="135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50372</xdr:rowOff>
    </xdr:from>
    <xdr:to>
      <xdr:col>12</xdr:col>
      <xdr:colOff>561975</xdr:colOff>
      <xdr:row>78</xdr:row>
      <xdr:rowOff>151972</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4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143099</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7" y="1351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163539</xdr:rowOff>
    </xdr:from>
    <xdr:to>
      <xdr:col>15</xdr:col>
      <xdr:colOff>180975</xdr:colOff>
      <xdr:row>97</xdr:row>
      <xdr:rowOff>97912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279839"/>
          <a:ext cx="838200" cy="44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163539</xdr:rowOff>
    </xdr:from>
    <xdr:to>
      <xdr:col>14</xdr:col>
      <xdr:colOff>28575</xdr:colOff>
      <xdr:row>96</xdr:row>
      <xdr:rowOff>166501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279839"/>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47112</xdr:rowOff>
    </xdr:from>
    <xdr:to>
      <xdr:col>15</xdr:col>
      <xdr:colOff>231775</xdr:colOff>
      <xdr:row>97</xdr:row>
      <xdr:rowOff>148712</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6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25539</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6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112739</xdr:rowOff>
    </xdr:from>
    <xdr:to>
      <xdr:col>14</xdr:col>
      <xdr:colOff>79375</xdr:colOff>
      <xdr:row>95</xdr:row>
      <xdr:rowOff>42889</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2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59416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4" y="1600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115701</xdr:rowOff>
    </xdr:from>
    <xdr:to>
      <xdr:col>12</xdr:col>
      <xdr:colOff>561975</xdr:colOff>
      <xdr:row>97</xdr:row>
      <xdr:rowOff>45851</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57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36978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6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91770</xdr:rowOff>
    </xdr:from>
    <xdr:to>
      <xdr:col>23</xdr:col>
      <xdr:colOff>517525</xdr:colOff>
      <xdr:row>38</xdr:row>
      <xdr:rowOff>104946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5481300" y="6606870"/>
          <a:ext cx="8382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47248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56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104946</xdr:rowOff>
    </xdr:from>
    <xdr:to>
      <xdr:col>22</xdr:col>
      <xdr:colOff>365125</xdr:colOff>
      <xdr:row>38</xdr:row>
      <xdr:rowOff>157073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620046"/>
          <a:ext cx="889000" cy="5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157073</xdr:rowOff>
    </xdr:from>
    <xdr:to>
      <xdr:col>21</xdr:col>
      <xdr:colOff>161925</xdr:colOff>
      <xdr:row>38</xdr:row>
      <xdr:rowOff>164465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67217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128864</xdr:rowOff>
    </xdr:from>
    <xdr:to>
      <xdr:col>19</xdr:col>
      <xdr:colOff>644525</xdr:colOff>
      <xdr:row>38</xdr:row>
      <xdr:rowOff>164465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472514"/>
          <a:ext cx="889000" cy="20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40970</xdr:rowOff>
    </xdr:from>
    <xdr:to>
      <xdr:col>23</xdr:col>
      <xdr:colOff>568325</xdr:colOff>
      <xdr:row>38</xdr:row>
      <xdr:rowOff>142570</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5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347</xdr:rowOff>
    </xdr:from>
    <xdr:ext cx="534377"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54146</xdr:rowOff>
    </xdr:from>
    <xdr:to>
      <xdr:col>22</xdr:col>
      <xdr:colOff>415925</xdr:colOff>
      <xdr:row>38</xdr:row>
      <xdr:rowOff>155746</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5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822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106273</xdr:rowOff>
    </xdr:from>
    <xdr:to>
      <xdr:col>21</xdr:col>
      <xdr:colOff>212725</xdr:colOff>
      <xdr:row>39</xdr:row>
      <xdr:rowOff>36423</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6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52951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3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113665</xdr:rowOff>
    </xdr:from>
    <xdr:to>
      <xdr:col>20</xdr:col>
      <xdr:colOff>9525</xdr:colOff>
      <xdr:row>39</xdr:row>
      <xdr:rowOff>43815</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34942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7"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78064</xdr:rowOff>
    </xdr:from>
    <xdr:to>
      <xdr:col>18</xdr:col>
      <xdr:colOff>492125</xdr:colOff>
      <xdr:row>38</xdr:row>
      <xdr:rowOff>8214</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42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24741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19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130432</xdr:rowOff>
    </xdr:from>
    <xdr:to>
      <xdr:col>23</xdr:col>
      <xdr:colOff>517525</xdr:colOff>
      <xdr:row>75</xdr:row>
      <xdr:rowOff>153760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989182"/>
          <a:ext cx="8382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153760</xdr:rowOff>
    </xdr:from>
    <xdr:to>
      <xdr:col>22</xdr:col>
      <xdr:colOff>365125</xdr:colOff>
      <xdr:row>75</xdr:row>
      <xdr:rowOff>170689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3012510"/>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170689</xdr:rowOff>
    </xdr:from>
    <xdr:to>
      <xdr:col>21</xdr:col>
      <xdr:colOff>161925</xdr:colOff>
      <xdr:row>76</xdr:row>
      <xdr:rowOff>20847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3029439"/>
          <a:ext cx="889000" cy="2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171228</xdr:rowOff>
    </xdr:from>
    <xdr:to>
      <xdr:col>19</xdr:col>
      <xdr:colOff>644525</xdr:colOff>
      <xdr:row>76</xdr:row>
      <xdr:rowOff>20847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029978"/>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79632</xdr:rowOff>
    </xdr:from>
    <xdr:to>
      <xdr:col>23</xdr:col>
      <xdr:colOff>568325</xdr:colOff>
      <xdr:row>76</xdr:row>
      <xdr:rowOff>9782</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29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102509</xdr:rowOff>
    </xdr:from>
    <xdr:ext cx="599010"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78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114,527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102959</xdr:rowOff>
    </xdr:from>
    <xdr:to>
      <xdr:col>22</xdr:col>
      <xdr:colOff>415925</xdr:colOff>
      <xdr:row>76</xdr:row>
      <xdr:rowOff>33108</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29617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49636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4" y="127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119889</xdr:rowOff>
    </xdr:from>
    <xdr:to>
      <xdr:col>21</xdr:col>
      <xdr:colOff>212725</xdr:colOff>
      <xdr:row>76</xdr:row>
      <xdr:rowOff>50039</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29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41166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4" y="1307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141496</xdr:rowOff>
    </xdr:from>
    <xdr:to>
      <xdr:col>20</xdr:col>
      <xdr:colOff>9525</xdr:colOff>
      <xdr:row>76</xdr:row>
      <xdr:rowOff>71645</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000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62774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4" y="1309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120428</xdr:rowOff>
    </xdr:from>
    <xdr:to>
      <xdr:col>18</xdr:col>
      <xdr:colOff>492125</xdr:colOff>
      <xdr:row>76</xdr:row>
      <xdr:rowOff>50578</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297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41705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4" y="1307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22352</xdr:rowOff>
    </xdr:from>
    <xdr:to>
      <xdr:col>23</xdr:col>
      <xdr:colOff>517525</xdr:colOff>
      <xdr:row>98</xdr:row>
      <xdr:rowOff>63419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5481300" y="16824452"/>
          <a:ext cx="838200" cy="4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22352</xdr:rowOff>
    </xdr:from>
    <xdr:to>
      <xdr:col>22</xdr:col>
      <xdr:colOff>365125</xdr:colOff>
      <xdr:row>98</xdr:row>
      <xdr:rowOff>43410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824452"/>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43410</xdr:rowOff>
    </xdr:from>
    <xdr:to>
      <xdr:col>21</xdr:col>
      <xdr:colOff>161925</xdr:colOff>
      <xdr:row>98</xdr:row>
      <xdr:rowOff>65855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3703300" y="16845510"/>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65855</xdr:rowOff>
    </xdr:from>
    <xdr:to>
      <xdr:col>19</xdr:col>
      <xdr:colOff>644525</xdr:colOff>
      <xdr:row>98</xdr:row>
      <xdr:rowOff>75367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867955"/>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12619</xdr:rowOff>
    </xdr:from>
    <xdr:to>
      <xdr:col>23</xdr:col>
      <xdr:colOff>568325</xdr:colOff>
      <xdr:row>98</xdr:row>
      <xdr:rowOff>114219</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8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162496</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143002</xdr:rowOff>
    </xdr:from>
    <xdr:to>
      <xdr:col>22</xdr:col>
      <xdr:colOff>415925</xdr:colOff>
      <xdr:row>98</xdr:row>
      <xdr:rowOff>73152</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7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89679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164060</xdr:rowOff>
    </xdr:from>
    <xdr:to>
      <xdr:col>21</xdr:col>
      <xdr:colOff>212725</xdr:colOff>
      <xdr:row>98</xdr:row>
      <xdr:rowOff>94210</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7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110737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15055</xdr:rowOff>
    </xdr:from>
    <xdr:to>
      <xdr:col>20</xdr:col>
      <xdr:colOff>9525</xdr:colOff>
      <xdr:row>98</xdr:row>
      <xdr:rowOff>116655</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8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107782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0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24567</xdr:rowOff>
    </xdr:from>
    <xdr:to>
      <xdr:col>18</xdr:col>
      <xdr:colOff>492125</xdr:colOff>
      <xdr:row>98</xdr:row>
      <xdr:rowOff>126167</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8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117294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147793</xdr:rowOff>
    </xdr:from>
    <xdr:to>
      <xdr:col>32</xdr:col>
      <xdr:colOff>187325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1323300" y="6148543"/>
          <a:ext cx="838200" cy="5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147793</xdr:rowOff>
    </xdr:from>
    <xdr:to>
      <xdr:col>31</xdr:col>
      <xdr:colOff>34925</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6148543"/>
          <a:ext cx="889000" cy="50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96993</xdr:rowOff>
    </xdr:from>
    <xdr:to>
      <xdr:col>31</xdr:col>
      <xdr:colOff>85725</xdr:colOff>
      <xdr:row>36</xdr:row>
      <xdr:rowOff>27143</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0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34</xdr:row>
      <xdr:rowOff>43670</xdr:rowOff>
    </xdr:from>
    <xdr:ext cx="534377"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56111" y="587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35192</xdr:rowOff>
    </xdr:from>
    <xdr:to>
      <xdr:col>32</xdr:col>
      <xdr:colOff>187325</xdr:colOff>
      <xdr:row>53</xdr:row>
      <xdr:rowOff>55614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1323300" y="9122042"/>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55614</xdr:rowOff>
    </xdr:from>
    <xdr:to>
      <xdr:col>31</xdr:col>
      <xdr:colOff>34925</xdr:colOff>
      <xdr:row>53</xdr:row>
      <xdr:rowOff>83617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0434300" y="914246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83617</xdr:rowOff>
    </xdr:from>
    <xdr:to>
      <xdr:col>29</xdr:col>
      <xdr:colOff>517525</xdr:colOff>
      <xdr:row>53</xdr:row>
      <xdr:rowOff>110325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19545300" y="917046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88494</xdr:rowOff>
    </xdr:from>
    <xdr:to>
      <xdr:col>28</xdr:col>
      <xdr:colOff>314325</xdr:colOff>
      <xdr:row>53</xdr:row>
      <xdr:rowOff>110325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8832444"/>
          <a:ext cx="889000" cy="36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155842</xdr:rowOff>
    </xdr:from>
    <xdr:to>
      <xdr:col>32</xdr:col>
      <xdr:colOff>238125</xdr:colOff>
      <xdr:row>53</xdr:row>
      <xdr:rowOff>85992</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90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7269</xdr:rowOff>
    </xdr:from>
    <xdr:ext cx="534377"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89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27,243</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4814</xdr:rowOff>
    </xdr:from>
    <xdr:to>
      <xdr:col>31</xdr:col>
      <xdr:colOff>85725</xdr:colOff>
      <xdr:row>53</xdr:row>
      <xdr:rowOff>106414</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90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122941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88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26,707</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32817</xdr:rowOff>
    </xdr:from>
    <xdr:to>
      <xdr:col>29</xdr:col>
      <xdr:colOff>568325</xdr:colOff>
      <xdr:row>53</xdr:row>
      <xdr:rowOff>134417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91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150944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889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25,972</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59525</xdr:rowOff>
    </xdr:from>
    <xdr:to>
      <xdr:col>28</xdr:col>
      <xdr:colOff>365125</xdr:colOff>
      <xdr:row>53</xdr:row>
      <xdr:rowOff>161125</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91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6202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278111" y="89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25,271</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37694</xdr:rowOff>
    </xdr:from>
    <xdr:to>
      <xdr:col>27</xdr:col>
      <xdr:colOff>161925</xdr:colOff>
      <xdr:row>51</xdr:row>
      <xdr:rowOff>139294</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878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155821</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389111" y="855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15287</xdr:rowOff>
    </xdr:from>
    <xdr:to>
      <xdr:col>32</xdr:col>
      <xdr:colOff>187325</xdr:colOff>
      <xdr:row>72</xdr:row>
      <xdr:rowOff>52723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359687"/>
          <a:ext cx="8382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15287</xdr:rowOff>
    </xdr:from>
    <xdr:to>
      <xdr:col>31</xdr:col>
      <xdr:colOff>34925</xdr:colOff>
      <xdr:row>72</xdr:row>
      <xdr:rowOff>25357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359687"/>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25357</xdr:rowOff>
    </xdr:from>
    <xdr:to>
      <xdr:col>29</xdr:col>
      <xdr:colOff>517525</xdr:colOff>
      <xdr:row>72</xdr:row>
      <xdr:rowOff>163137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369757"/>
          <a:ext cx="889000" cy="13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163137</xdr:rowOff>
    </xdr:from>
    <xdr:to>
      <xdr:col>28</xdr:col>
      <xdr:colOff>314325</xdr:colOff>
      <xdr:row>72</xdr:row>
      <xdr:rowOff>168830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507537"/>
          <a:ext cx="8890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167835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8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1923</xdr:rowOff>
    </xdr:from>
    <xdr:to>
      <xdr:col>32</xdr:col>
      <xdr:colOff>238125</xdr:colOff>
      <xdr:row>72</xdr:row>
      <xdr:rowOff>103523</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3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24800</xdr:rowOff>
    </xdr:from>
    <xdr:ext cx="599010"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19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114,490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135937</xdr:rowOff>
    </xdr:from>
    <xdr:to>
      <xdr:col>31</xdr:col>
      <xdr:colOff>85725</xdr:colOff>
      <xdr:row>72</xdr:row>
      <xdr:rowOff>66087</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3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82614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4" y="120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117,929</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146007</xdr:rowOff>
    </xdr:from>
    <xdr:to>
      <xdr:col>29</xdr:col>
      <xdr:colOff>568325</xdr:colOff>
      <xdr:row>72</xdr:row>
      <xdr:rowOff>76157</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3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92684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4" y="1209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112337</xdr:rowOff>
    </xdr:from>
    <xdr:to>
      <xdr:col>28</xdr:col>
      <xdr:colOff>365125</xdr:colOff>
      <xdr:row>73</xdr:row>
      <xdr:rowOff>42487</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45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59014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4" y="1223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104,347</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118030</xdr:rowOff>
    </xdr:from>
    <xdr:to>
      <xdr:col>27</xdr:col>
      <xdr:colOff>161925</xdr:colOff>
      <xdr:row>73</xdr:row>
      <xdr:rowOff>48180</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4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64707</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4" y="1223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900">
              <a:solidFill>
                <a:schemeClr val="dk1"/>
              </a:solidFill>
              <a:effectLst/>
              <a:latin typeface="+mn-lt"/>
              <a:ea typeface="+mn-ea"/>
              <a:cs typeface="+mn-cs"/>
            </a:rPr>
            <a:t>歳出決算総額の住民一人あたりのコストは、８４４，０９１円となっている。</a:t>
          </a:r>
          <a:endParaRPr lang="en-US" altLang="ja-JP" sz="900">
            <a:solidFill>
              <a:schemeClr val="dk1"/>
            </a:solidFill>
            <a:effectLst/>
            <a:latin typeface="+mn-lt"/>
            <a:ea typeface="+mn-ea"/>
            <a:cs typeface="+mn-cs"/>
          </a:endParaRPr>
        </a:p>
        <a:p>
          <a:pPr rtl="0" eaLnBrk="1" fontAlgn="auto" latinLnBrk="0" hangingPunct="1"/>
          <a:r>
            <a:rPr lang="ja-JP" altLang="ja-JP" sz="900">
              <a:solidFill>
                <a:schemeClr val="dk1"/>
              </a:solidFill>
              <a:effectLst/>
              <a:latin typeface="+mn-lt"/>
              <a:ea typeface="+mn-ea"/>
              <a:cs typeface="+mn-cs"/>
            </a:rPr>
            <a:t>人件費は</a:t>
          </a:r>
          <a:r>
            <a:rPr lang="ja-JP" altLang="en-US" sz="900">
              <a:solidFill>
                <a:schemeClr val="dk1"/>
              </a:solidFill>
              <a:effectLst/>
              <a:latin typeface="+mn-lt"/>
              <a:ea typeface="+mn-ea"/>
              <a:cs typeface="+mn-cs"/>
            </a:rPr>
            <a:t>住民一人当たり１２５，４２３円で</a:t>
          </a:r>
          <a:r>
            <a:rPr lang="ja-JP" altLang="ja-JP" sz="900">
              <a:solidFill>
                <a:schemeClr val="dk1"/>
              </a:solidFill>
              <a:effectLst/>
              <a:latin typeface="+mn-lt"/>
              <a:ea typeface="+mn-ea"/>
              <a:cs typeface="+mn-cs"/>
            </a:rPr>
            <a:t>、合併以降、定員適正化計画に基づき職員採用を５減１増としてきた結果、平成２</a:t>
          </a:r>
          <a:r>
            <a:rPr lang="ja-JP" altLang="en-US" sz="900">
              <a:solidFill>
                <a:schemeClr val="dk1"/>
              </a:solidFill>
              <a:effectLst/>
              <a:latin typeface="+mn-lt"/>
              <a:ea typeface="+mn-ea"/>
              <a:cs typeface="+mn-cs"/>
            </a:rPr>
            <a:t>８</a:t>
          </a:r>
          <a:r>
            <a:rPr lang="ja-JP" altLang="ja-JP" sz="900">
              <a:solidFill>
                <a:schemeClr val="dk1"/>
              </a:solidFill>
              <a:effectLst/>
              <a:latin typeface="+mn-lt"/>
              <a:ea typeface="+mn-ea"/>
              <a:cs typeface="+mn-cs"/>
            </a:rPr>
            <a:t>年度は、類似団体の平均より</a:t>
          </a:r>
          <a:r>
            <a:rPr lang="ja-JP" altLang="en-US" sz="900">
              <a:solidFill>
                <a:schemeClr val="dk1"/>
              </a:solidFill>
              <a:effectLst/>
              <a:latin typeface="+mn-lt"/>
              <a:ea typeface="+mn-ea"/>
              <a:cs typeface="+mn-cs"/>
            </a:rPr>
            <a:t>９，１７８</a:t>
          </a:r>
          <a:r>
            <a:rPr lang="ja-JP" altLang="ja-JP" sz="900">
              <a:solidFill>
                <a:schemeClr val="dk1"/>
              </a:solidFill>
              <a:effectLst/>
              <a:latin typeface="+mn-lt"/>
              <a:ea typeface="+mn-ea"/>
              <a:cs typeface="+mn-cs"/>
            </a:rPr>
            <a:t>円下回った。今後</a:t>
          </a:r>
          <a:r>
            <a:rPr lang="ja-JP" altLang="en-US" sz="900">
              <a:solidFill>
                <a:schemeClr val="dk1"/>
              </a:solidFill>
              <a:effectLst/>
              <a:latin typeface="+mn-lt"/>
              <a:ea typeface="+mn-ea"/>
              <a:cs typeface="+mn-cs"/>
            </a:rPr>
            <a:t>は２減１増の職員採用を計画しており、</a:t>
          </a:r>
          <a:r>
            <a:rPr lang="ja-JP" altLang="ja-JP" sz="900">
              <a:solidFill>
                <a:schemeClr val="dk1"/>
              </a:solidFill>
              <a:effectLst/>
              <a:latin typeface="+mn-lt"/>
              <a:ea typeface="+mn-ea"/>
              <a:cs typeface="+mn-cs"/>
            </a:rPr>
            <a:t>計画の着実な推進に努め、人件費の削減を図っていく。</a:t>
          </a:r>
          <a:endParaRPr lang="ja-JP" altLang="ja-JP" sz="900">
            <a:effectLst/>
          </a:endParaRPr>
        </a:p>
        <a:p>
          <a:pPr rtl="0" eaLnBrk="1" fontAlgn="auto" latinLnBrk="0" hangingPunct="1"/>
          <a:r>
            <a:rPr lang="ja-JP" altLang="ja-JP" sz="900">
              <a:solidFill>
                <a:schemeClr val="dk1"/>
              </a:solidFill>
              <a:effectLst/>
              <a:latin typeface="+mn-lt"/>
              <a:ea typeface="+mn-ea"/>
              <a:cs typeface="+mn-cs"/>
            </a:rPr>
            <a:t>物件費及び補助費等は、</a:t>
          </a:r>
          <a:r>
            <a:rPr lang="ja-JP" altLang="en-US" sz="900">
              <a:solidFill>
                <a:schemeClr val="dk1"/>
              </a:solidFill>
              <a:effectLst/>
              <a:latin typeface="+mn-lt"/>
              <a:ea typeface="+mn-ea"/>
              <a:cs typeface="+mn-cs"/>
            </a:rPr>
            <a:t>それぞれ</a:t>
          </a:r>
          <a:r>
            <a:rPr lang="ja-JP" altLang="ja-JP" sz="900">
              <a:solidFill>
                <a:schemeClr val="dk1"/>
              </a:solidFill>
              <a:effectLst/>
              <a:latin typeface="+mn-lt"/>
              <a:ea typeface="+mn-ea"/>
              <a:cs typeface="+mn-cs"/>
            </a:rPr>
            <a:t>住民一人当たり</a:t>
          </a:r>
          <a:r>
            <a:rPr lang="ja-JP" altLang="en-US" sz="900">
              <a:solidFill>
                <a:schemeClr val="dk1"/>
              </a:solidFill>
              <a:effectLst/>
              <a:latin typeface="+mn-lt"/>
              <a:ea typeface="+mn-ea"/>
              <a:cs typeface="+mn-cs"/>
            </a:rPr>
            <a:t>１２３，２９０円と１０９，０２２円で</a:t>
          </a:r>
          <a:r>
            <a:rPr lang="ja-JP" altLang="ja-JP" sz="900">
              <a:solidFill>
                <a:schemeClr val="dk1"/>
              </a:solidFill>
              <a:effectLst/>
              <a:latin typeface="+mn-lt"/>
              <a:ea typeface="+mn-ea"/>
              <a:cs typeface="+mn-cs"/>
            </a:rPr>
            <a:t>類似団体平均を下回っており、これは</a:t>
          </a:r>
          <a:r>
            <a:rPr lang="ja-JP" altLang="ja-JP" sz="900" baseline="0">
              <a:solidFill>
                <a:schemeClr val="dk1"/>
              </a:solidFill>
              <a:effectLst/>
              <a:latin typeface="+mn-lt"/>
              <a:ea typeface="+mn-ea"/>
              <a:cs typeface="+mn-cs"/>
            </a:rPr>
            <a:t>全庁的に</a:t>
          </a:r>
          <a:r>
            <a:rPr lang="ja-JP" altLang="en-US" sz="900" baseline="0">
              <a:solidFill>
                <a:schemeClr val="dk1"/>
              </a:solidFill>
              <a:effectLst/>
              <a:latin typeface="+mn-lt"/>
              <a:ea typeface="+mn-ea"/>
              <a:cs typeface="+mn-cs"/>
            </a:rPr>
            <a:t>旅費の実費精算の導入、経常経費の前年度比５</a:t>
          </a:r>
          <a:r>
            <a:rPr lang="en-US" altLang="ja-JP" sz="900" baseline="0">
              <a:solidFill>
                <a:schemeClr val="dk1"/>
              </a:solidFill>
              <a:effectLst/>
              <a:latin typeface="+mn-lt"/>
              <a:ea typeface="+mn-ea"/>
              <a:cs typeface="+mn-cs"/>
            </a:rPr>
            <a:t>%</a:t>
          </a:r>
          <a:r>
            <a:rPr lang="ja-JP" altLang="en-US" sz="900" baseline="0">
              <a:solidFill>
                <a:schemeClr val="dk1"/>
              </a:solidFill>
              <a:effectLst/>
              <a:latin typeface="+mn-lt"/>
              <a:ea typeface="+mn-ea"/>
              <a:cs typeface="+mn-cs"/>
            </a:rPr>
            <a:t>削減目標の設定等、</a:t>
          </a:r>
          <a:r>
            <a:rPr lang="ja-JP" altLang="ja-JP" sz="900" baseline="0">
              <a:solidFill>
                <a:schemeClr val="dk1"/>
              </a:solidFill>
              <a:effectLst/>
              <a:latin typeface="+mn-lt"/>
              <a:ea typeface="+mn-ea"/>
              <a:cs typeface="+mn-cs"/>
            </a:rPr>
            <a:t>費用節減の徹底を図り、また、</a:t>
          </a:r>
          <a:r>
            <a:rPr lang="ja-JP" altLang="en-US" sz="900" baseline="0">
              <a:solidFill>
                <a:schemeClr val="dk1"/>
              </a:solidFill>
              <a:effectLst/>
              <a:latin typeface="+mn-lt"/>
              <a:ea typeface="+mn-ea"/>
              <a:cs typeface="+mn-cs"/>
            </a:rPr>
            <a:t>各種団体への</a:t>
          </a:r>
          <a:r>
            <a:rPr lang="ja-JP" altLang="ja-JP" sz="900" baseline="0">
              <a:solidFill>
                <a:schemeClr val="dk1"/>
              </a:solidFill>
              <a:effectLst/>
              <a:latin typeface="+mn-lt"/>
              <a:ea typeface="+mn-ea"/>
              <a:cs typeface="+mn-cs"/>
            </a:rPr>
            <a:t>単独補助金の見直しを不断に行ってきた効果によるものである。　今後も効率的な事務執行を念頭に事務事業の見直しを行うと共に、公共施設の統廃合を推し進め、抑制に努める。</a:t>
          </a:r>
          <a:endParaRPr lang="ja-JP" altLang="ja-JP" sz="900">
            <a:effectLst/>
          </a:endParaRPr>
        </a:p>
        <a:p>
          <a:pPr rtl="0" eaLnBrk="1" fontAlgn="auto" latinLnBrk="0" hangingPunct="1"/>
          <a:r>
            <a:rPr lang="ja-JP" altLang="ja-JP" sz="900">
              <a:solidFill>
                <a:schemeClr val="dk1"/>
              </a:solidFill>
              <a:effectLst/>
              <a:latin typeface="+mn-lt"/>
              <a:ea typeface="+mn-ea"/>
              <a:cs typeface="+mn-cs"/>
            </a:rPr>
            <a:t>普通建設事業</a:t>
          </a:r>
          <a:r>
            <a:rPr lang="ja-JP" altLang="en-US" sz="900">
              <a:solidFill>
                <a:schemeClr val="dk1"/>
              </a:solidFill>
              <a:effectLst/>
              <a:latin typeface="+mn-lt"/>
              <a:ea typeface="+mn-ea"/>
              <a:cs typeface="+mn-cs"/>
            </a:rPr>
            <a:t>費</a:t>
          </a:r>
          <a:r>
            <a:rPr lang="ja-JP" altLang="ja-JP" sz="900">
              <a:solidFill>
                <a:schemeClr val="dk1"/>
              </a:solidFill>
              <a:effectLst/>
              <a:latin typeface="+mn-lt"/>
              <a:ea typeface="+mn-ea"/>
              <a:cs typeface="+mn-cs"/>
            </a:rPr>
            <a:t>は住民一人当たり</a:t>
          </a:r>
          <a:r>
            <a:rPr lang="ja-JP" altLang="en-US" sz="900">
              <a:solidFill>
                <a:schemeClr val="dk1"/>
              </a:solidFill>
              <a:effectLst/>
              <a:latin typeface="+mn-lt"/>
              <a:ea typeface="+mn-ea"/>
              <a:cs typeface="+mn-cs"/>
            </a:rPr>
            <a:t>８４，２７１円で</a:t>
          </a:r>
          <a:r>
            <a:rPr lang="ja-JP" altLang="ja-JP" sz="900">
              <a:solidFill>
                <a:schemeClr val="dk1"/>
              </a:solidFill>
              <a:effectLst/>
              <a:latin typeface="+mn-lt"/>
              <a:ea typeface="+mn-ea"/>
              <a:cs typeface="+mn-cs"/>
            </a:rPr>
            <a:t>、平成２</a:t>
          </a:r>
          <a:r>
            <a:rPr lang="ja-JP" altLang="en-US" sz="900">
              <a:solidFill>
                <a:schemeClr val="dk1"/>
              </a:solidFill>
              <a:effectLst/>
              <a:latin typeface="+mn-lt"/>
              <a:ea typeface="+mn-ea"/>
              <a:cs typeface="+mn-cs"/>
            </a:rPr>
            <a:t>８</a:t>
          </a:r>
          <a:r>
            <a:rPr lang="ja-JP" altLang="ja-JP" sz="900">
              <a:solidFill>
                <a:schemeClr val="dk1"/>
              </a:solidFill>
              <a:effectLst/>
              <a:latin typeface="+mn-lt"/>
              <a:ea typeface="+mn-ea"/>
              <a:cs typeface="+mn-cs"/>
            </a:rPr>
            <a:t>年度において</a:t>
          </a:r>
          <a:r>
            <a:rPr lang="ja-JP" altLang="en-US" sz="900">
              <a:solidFill>
                <a:schemeClr val="dk1"/>
              </a:solidFill>
              <a:effectLst/>
              <a:latin typeface="+mn-lt"/>
              <a:ea typeface="+mn-ea"/>
              <a:cs typeface="+mn-cs"/>
            </a:rPr>
            <a:t>実施した</a:t>
          </a:r>
          <a:r>
            <a:rPr lang="ja-JP" altLang="ja-JP" sz="900">
              <a:solidFill>
                <a:schemeClr val="dk1"/>
              </a:solidFill>
              <a:effectLst/>
              <a:latin typeface="+mn-lt"/>
              <a:ea typeface="+mn-ea"/>
              <a:cs typeface="+mn-cs"/>
            </a:rPr>
            <a:t>統合小学校及び統合中学校改修事業８１８百万円</a:t>
          </a:r>
          <a:r>
            <a:rPr lang="ja-JP" altLang="en-US" sz="900">
              <a:solidFill>
                <a:schemeClr val="dk1"/>
              </a:solidFill>
              <a:effectLst/>
              <a:latin typeface="+mn-lt"/>
              <a:ea typeface="+mn-ea"/>
              <a:cs typeface="+mn-cs"/>
            </a:rPr>
            <a:t>皆減</a:t>
          </a:r>
          <a:r>
            <a:rPr lang="ja-JP" altLang="ja-JP" sz="900">
              <a:solidFill>
                <a:schemeClr val="dk1"/>
              </a:solidFill>
              <a:effectLst/>
              <a:latin typeface="+mn-lt"/>
              <a:ea typeface="+mn-ea"/>
              <a:cs typeface="+mn-cs"/>
            </a:rPr>
            <a:t>の影響で大きく</a:t>
          </a:r>
          <a:r>
            <a:rPr lang="ja-JP" altLang="en-US" sz="900">
              <a:solidFill>
                <a:schemeClr val="dk1"/>
              </a:solidFill>
              <a:effectLst/>
              <a:latin typeface="+mn-lt"/>
              <a:ea typeface="+mn-ea"/>
              <a:cs typeface="+mn-cs"/>
            </a:rPr>
            <a:t>減少</a:t>
          </a:r>
          <a:r>
            <a:rPr lang="ja-JP" altLang="ja-JP" sz="900">
              <a:solidFill>
                <a:schemeClr val="dk1"/>
              </a:solidFill>
              <a:effectLst/>
              <a:latin typeface="+mn-lt"/>
              <a:ea typeface="+mn-ea"/>
              <a:cs typeface="+mn-cs"/>
            </a:rPr>
            <a:t>し、類似団体より</a:t>
          </a:r>
          <a:r>
            <a:rPr lang="ja-JP" altLang="en-US" sz="900">
              <a:solidFill>
                <a:schemeClr val="dk1"/>
              </a:solidFill>
              <a:effectLst/>
              <a:latin typeface="+mn-lt"/>
              <a:ea typeface="+mn-ea"/>
              <a:cs typeface="+mn-cs"/>
            </a:rPr>
            <a:t>８４</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５９７</a:t>
          </a:r>
          <a:r>
            <a:rPr lang="ja-JP" altLang="ja-JP" sz="900">
              <a:solidFill>
                <a:schemeClr val="dk1"/>
              </a:solidFill>
              <a:effectLst/>
              <a:latin typeface="+mn-lt"/>
              <a:ea typeface="+mn-ea"/>
              <a:cs typeface="+mn-cs"/>
            </a:rPr>
            <a:t>円</a:t>
          </a:r>
          <a:r>
            <a:rPr lang="ja-JP" altLang="en-US" sz="900">
              <a:solidFill>
                <a:schemeClr val="dk1"/>
              </a:solidFill>
              <a:effectLst/>
              <a:latin typeface="+mn-lt"/>
              <a:ea typeface="+mn-ea"/>
              <a:cs typeface="+mn-cs"/>
            </a:rPr>
            <a:t>下</a:t>
          </a:r>
          <a:r>
            <a:rPr lang="ja-JP" altLang="ja-JP" sz="900">
              <a:solidFill>
                <a:schemeClr val="dk1"/>
              </a:solidFill>
              <a:effectLst/>
              <a:latin typeface="+mn-lt"/>
              <a:ea typeface="+mn-ea"/>
              <a:cs typeface="+mn-cs"/>
            </a:rPr>
            <a:t>回った。</a:t>
          </a:r>
          <a:r>
            <a:rPr lang="ja-JP" altLang="en-US" sz="900">
              <a:solidFill>
                <a:schemeClr val="dk1"/>
              </a:solidFill>
              <a:effectLst/>
              <a:latin typeface="+mn-lt"/>
              <a:ea typeface="+mn-ea"/>
              <a:cs typeface="+mn-cs"/>
            </a:rPr>
            <a:t>今後予定されている大型建設事業は、平成３１年度に峰浜地区統合子ども園建設事業、平成３２年度に学校給食共同調理場改築事業となっており、その他の事業については、事業費の平準化を図りながら計画的に進めていく。</a:t>
          </a:r>
          <a:endParaRPr lang="ja-JP" altLang="ja-JP" sz="900">
            <a:effectLst/>
          </a:endParaRPr>
        </a:p>
        <a:p>
          <a:pPr rtl="0" eaLnBrk="1" fontAlgn="auto" latinLnBrk="0" hangingPunct="1"/>
          <a:r>
            <a:rPr lang="ja-JP" altLang="ja-JP" sz="900">
              <a:solidFill>
                <a:schemeClr val="dk1"/>
              </a:solidFill>
              <a:effectLst/>
              <a:latin typeface="+mn-lt"/>
              <a:ea typeface="+mn-ea"/>
              <a:cs typeface="+mn-cs"/>
            </a:rPr>
            <a:t>公債費は住民一人当たり</a:t>
          </a:r>
          <a:r>
            <a:rPr lang="ja-JP" altLang="en-US" sz="900">
              <a:solidFill>
                <a:schemeClr val="dk1"/>
              </a:solidFill>
              <a:effectLst/>
              <a:latin typeface="+mn-lt"/>
              <a:ea typeface="+mn-ea"/>
              <a:cs typeface="+mn-cs"/>
            </a:rPr>
            <a:t>１１４，５２７円で</a:t>
          </a:r>
          <a:r>
            <a:rPr lang="ja-JP" altLang="ja-JP" sz="900">
              <a:solidFill>
                <a:schemeClr val="dk1"/>
              </a:solidFill>
              <a:effectLst/>
              <a:latin typeface="+mn-lt"/>
              <a:ea typeface="+mn-ea"/>
              <a:cs typeface="+mn-cs"/>
            </a:rPr>
            <a:t>、平成２８年度では</a:t>
          </a:r>
          <a:r>
            <a:rPr lang="ja-JP" altLang="en-US" sz="900">
              <a:solidFill>
                <a:schemeClr val="dk1"/>
              </a:solidFill>
              <a:effectLst/>
              <a:latin typeface="+mn-lt"/>
              <a:ea typeface="+mn-ea"/>
              <a:cs typeface="+mn-cs"/>
            </a:rPr>
            <a:t>平成２３年度のポンポコ山パークセンター整備事業に伴う</a:t>
          </a:r>
          <a:r>
            <a:rPr lang="ja-JP" altLang="ja-JP" sz="900">
              <a:solidFill>
                <a:schemeClr val="dk1"/>
              </a:solidFill>
              <a:effectLst/>
              <a:latin typeface="+mn-lt"/>
              <a:ea typeface="+mn-ea"/>
              <a:cs typeface="+mn-cs"/>
            </a:rPr>
            <a:t>過疎対策事業債の元金償還開始により、</a:t>
          </a:r>
          <a:r>
            <a:rPr lang="ja-JP" altLang="en-US" sz="900">
              <a:solidFill>
                <a:schemeClr val="dk1"/>
              </a:solidFill>
              <a:effectLst/>
              <a:latin typeface="+mn-lt"/>
              <a:ea typeface="+mn-ea"/>
              <a:cs typeface="+mn-cs"/>
            </a:rPr>
            <a:t>前年度比では５，１０２円増加し</a:t>
          </a:r>
          <a:r>
            <a:rPr lang="ja-JP" altLang="ja-JP" sz="900">
              <a:solidFill>
                <a:schemeClr val="dk1"/>
              </a:solidFill>
              <a:effectLst/>
              <a:latin typeface="+mn-lt"/>
              <a:ea typeface="+mn-ea"/>
              <a:cs typeface="+mn-cs"/>
            </a:rPr>
            <a:t>類似団体を</a:t>
          </a:r>
          <a:r>
            <a:rPr lang="ja-JP" altLang="en-US" sz="900">
              <a:solidFill>
                <a:schemeClr val="dk1"/>
              </a:solidFill>
              <a:effectLst/>
              <a:latin typeface="+mn-lt"/>
              <a:ea typeface="+mn-ea"/>
              <a:cs typeface="+mn-cs"/>
            </a:rPr>
            <a:t>９</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９９９</a:t>
          </a:r>
          <a:r>
            <a:rPr lang="ja-JP" altLang="ja-JP" sz="900">
              <a:solidFill>
                <a:schemeClr val="dk1"/>
              </a:solidFill>
              <a:effectLst/>
              <a:latin typeface="+mn-lt"/>
              <a:ea typeface="+mn-ea"/>
              <a:cs typeface="+mn-cs"/>
            </a:rPr>
            <a:t>円上回った。</a:t>
          </a:r>
          <a:r>
            <a:rPr lang="ja-JP" altLang="ja-JP" sz="900" baseline="0">
              <a:solidFill>
                <a:schemeClr val="dk1"/>
              </a:solidFill>
              <a:effectLst/>
              <a:latin typeface="+mn-lt"/>
              <a:ea typeface="+mn-ea"/>
              <a:cs typeface="+mn-cs"/>
            </a:rPr>
            <a:t> </a:t>
          </a:r>
          <a:r>
            <a:rPr lang="ja-JP" altLang="ja-JP" sz="900">
              <a:solidFill>
                <a:schemeClr val="dk1"/>
              </a:solidFill>
              <a:effectLst/>
              <a:latin typeface="+mn-lt"/>
              <a:ea typeface="+mn-ea"/>
              <a:cs typeface="+mn-cs"/>
            </a:rPr>
            <a:t>今後の</a:t>
          </a:r>
          <a:r>
            <a:rPr lang="ja-JP" altLang="en-US" sz="900">
              <a:solidFill>
                <a:schemeClr val="dk1"/>
              </a:solidFill>
              <a:effectLst/>
              <a:latin typeface="+mn-lt"/>
              <a:ea typeface="+mn-ea"/>
              <a:cs typeface="+mn-cs"/>
            </a:rPr>
            <a:t>地方</a:t>
          </a:r>
          <a:r>
            <a:rPr lang="ja-JP" altLang="ja-JP" sz="900">
              <a:solidFill>
                <a:schemeClr val="dk1"/>
              </a:solidFill>
              <a:effectLst/>
              <a:latin typeface="+mn-lt"/>
              <a:ea typeface="+mn-ea"/>
              <a:cs typeface="+mn-cs"/>
            </a:rPr>
            <a:t>債発行は、元金償還額を上限とすることを原則としながら、残高の増加に歯止めをかけていく。</a:t>
          </a:r>
          <a:endParaRPr lang="ja-JP" altLang="ja-JP" sz="900">
            <a:effectLst/>
          </a:endParaRPr>
        </a:p>
        <a:p>
          <a:pPr rtl="0" eaLnBrk="1" fontAlgn="auto" latinLnBrk="0" hangingPunct="1"/>
          <a:r>
            <a:rPr lang="ja-JP" altLang="ja-JP" sz="900">
              <a:solidFill>
                <a:schemeClr val="dk1"/>
              </a:solidFill>
              <a:effectLst/>
              <a:latin typeface="+mn-lt"/>
              <a:ea typeface="+mn-ea"/>
              <a:cs typeface="+mn-cs"/>
            </a:rPr>
            <a:t>貸付金は住民一人当たり</a:t>
          </a:r>
          <a:r>
            <a:rPr lang="ja-JP" altLang="en-US" sz="900">
              <a:solidFill>
                <a:schemeClr val="dk1"/>
              </a:solidFill>
              <a:effectLst/>
              <a:latin typeface="+mn-lt"/>
              <a:ea typeface="+mn-ea"/>
              <a:cs typeface="+mn-cs"/>
            </a:rPr>
            <a:t>２７，２４３円で</a:t>
          </a:r>
          <a:r>
            <a:rPr lang="ja-JP" altLang="ja-JP" sz="900">
              <a:solidFill>
                <a:schemeClr val="dk1"/>
              </a:solidFill>
              <a:effectLst/>
              <a:latin typeface="+mn-lt"/>
              <a:ea typeface="+mn-ea"/>
              <a:cs typeface="+mn-cs"/>
            </a:rPr>
            <a:t>、基幹産業である漁業の振興と、中小企業経営支援に資する目的で、合わせて２００百万円を年度内貸付していることが主要因となり、類似団体を２１，</a:t>
          </a:r>
          <a:r>
            <a:rPr lang="ja-JP" altLang="en-US" sz="900">
              <a:solidFill>
                <a:schemeClr val="dk1"/>
              </a:solidFill>
              <a:effectLst/>
              <a:latin typeface="+mn-lt"/>
              <a:ea typeface="+mn-ea"/>
              <a:cs typeface="+mn-cs"/>
            </a:rPr>
            <a:t>９１６</a:t>
          </a:r>
          <a:r>
            <a:rPr lang="ja-JP" altLang="ja-JP" sz="900">
              <a:solidFill>
                <a:schemeClr val="dk1"/>
              </a:solidFill>
              <a:effectLst/>
              <a:latin typeface="+mn-lt"/>
              <a:ea typeface="+mn-ea"/>
              <a:cs typeface="+mn-cs"/>
            </a:rPr>
            <a:t>円上回る結果となった。今後も、年度内償還の確実性を検証しながら実施していく予定である。</a:t>
          </a:r>
          <a:endParaRPr lang="ja-JP" altLang="ja-JP" sz="900">
            <a:effectLst/>
          </a:endParaRPr>
        </a:p>
        <a:p>
          <a:r>
            <a:rPr lang="ja-JP" altLang="ja-JP" sz="900">
              <a:solidFill>
                <a:schemeClr val="dk1"/>
              </a:solidFill>
              <a:effectLst/>
              <a:latin typeface="+mn-lt"/>
              <a:ea typeface="+mn-ea"/>
              <a:cs typeface="+mn-cs"/>
            </a:rPr>
            <a:t>繰出金は住民一人当たり</a:t>
          </a:r>
          <a:r>
            <a:rPr lang="ja-JP" altLang="en-US" sz="900">
              <a:solidFill>
                <a:schemeClr val="dk1"/>
              </a:solidFill>
              <a:effectLst/>
              <a:latin typeface="+mn-lt"/>
              <a:ea typeface="+mn-ea"/>
              <a:cs typeface="+mn-cs"/>
            </a:rPr>
            <a:t>１１４，４９０円で</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簡易水道事業及び下水道事業</a:t>
          </a:r>
          <a:r>
            <a:rPr lang="ja-JP" altLang="ja-JP" sz="900">
              <a:solidFill>
                <a:schemeClr val="dk1"/>
              </a:solidFill>
              <a:effectLst/>
              <a:latin typeface="+mn-lt"/>
              <a:ea typeface="+mn-ea"/>
              <a:cs typeface="+mn-cs"/>
            </a:rPr>
            <a:t>における建設事業に伴い借り入れた起債の償還費に対する繰出金が高止まりしていることから、類似団体の平均を大きく上回っている。今後は繰出基準外支出について厳しく精査し、使用料の見直しなどにより繰出金の抑制に努めていく。</a:t>
          </a:r>
          <a:endParaRPr kumimoji="1" lang="ja-JP" altLang="en-US" sz="9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7,525
7,495
234.14
6,750,347
6,351,784
381,273
4,228,394
7,785,110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89154</xdr:rowOff>
    </xdr:from>
    <xdr:to>
      <xdr:col>6</xdr:col>
      <xdr:colOff>511175</xdr:colOff>
      <xdr:row>36</xdr:row>
      <xdr:rowOff>10795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9904"/>
          <a:ext cx="838200" cy="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89154</xdr:rowOff>
    </xdr:from>
    <xdr:to>
      <xdr:col>5</xdr:col>
      <xdr:colOff>358775</xdr:colOff>
      <xdr:row>35</xdr:row>
      <xdr:rowOff>90297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99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86360</xdr:rowOff>
    </xdr:from>
    <xdr:to>
      <xdr:col>4</xdr:col>
      <xdr:colOff>155575</xdr:colOff>
      <xdr:row>35</xdr:row>
      <xdr:rowOff>90297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711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61976</xdr:rowOff>
    </xdr:from>
    <xdr:to>
      <xdr:col>2</xdr:col>
      <xdr:colOff>638175</xdr:colOff>
      <xdr:row>35</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272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131445</xdr:rowOff>
    </xdr:from>
    <xdr:to>
      <xdr:col>6</xdr:col>
      <xdr:colOff>561975</xdr:colOff>
      <xdr:row>36</xdr:row>
      <xdr:rowOff>61595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1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154322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38354</xdr:rowOff>
    </xdr:from>
    <xdr:to>
      <xdr:col>5</xdr:col>
      <xdr:colOff>409575</xdr:colOff>
      <xdr:row>35</xdr:row>
      <xdr:rowOff>139954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0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156481</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39497</xdr:rowOff>
    </xdr:from>
    <xdr:to>
      <xdr:col>4</xdr:col>
      <xdr:colOff>206375</xdr:colOff>
      <xdr:row>35</xdr:row>
      <xdr:rowOff>141097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0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157624</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35560</xdr:rowOff>
    </xdr:from>
    <xdr:to>
      <xdr:col>3</xdr:col>
      <xdr:colOff>3175</xdr:colOff>
      <xdr:row>35</xdr:row>
      <xdr:rowOff>137160</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153687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11176</xdr:rowOff>
    </xdr:from>
    <xdr:to>
      <xdr:col>1</xdr:col>
      <xdr:colOff>485775</xdr:colOff>
      <xdr:row>35</xdr:row>
      <xdr:rowOff>112776</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129303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146993</xdr:rowOff>
    </xdr:from>
    <xdr:to>
      <xdr:col>6</xdr:col>
      <xdr:colOff>511175</xdr:colOff>
      <xdr:row>56</xdr:row>
      <xdr:rowOff>159575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48193"/>
          <a:ext cx="8382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146993</xdr:rowOff>
    </xdr:from>
    <xdr:to>
      <xdr:col>5</xdr:col>
      <xdr:colOff>358775</xdr:colOff>
      <xdr:row>57</xdr:row>
      <xdr:rowOff>20018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48193"/>
          <a:ext cx="889000" cy="4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20018</xdr:rowOff>
    </xdr:from>
    <xdr:to>
      <xdr:col>4</xdr:col>
      <xdr:colOff>155575</xdr:colOff>
      <xdr:row>57</xdr:row>
      <xdr:rowOff>30119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92668"/>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30119</xdr:rowOff>
    </xdr:from>
    <xdr:to>
      <xdr:col>2</xdr:col>
      <xdr:colOff>638175</xdr:colOff>
      <xdr:row>57</xdr:row>
      <xdr:rowOff>75372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02769"/>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108775</xdr:rowOff>
    </xdr:from>
    <xdr:to>
      <xdr:col>6</xdr:col>
      <xdr:colOff>561975</xdr:colOff>
      <xdr:row>57</xdr:row>
      <xdr:rowOff>38925</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7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87202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138,914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96193</xdr:rowOff>
    </xdr:from>
    <xdr:to>
      <xdr:col>5</xdr:col>
      <xdr:colOff>409575</xdr:colOff>
      <xdr:row>57</xdr:row>
      <xdr:rowOff>26343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69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17470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79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140668</xdr:rowOff>
    </xdr:from>
    <xdr:to>
      <xdr:col>4</xdr:col>
      <xdr:colOff>206375</xdr:colOff>
      <xdr:row>57</xdr:row>
      <xdr:rowOff>70818</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7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61945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83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150769</xdr:rowOff>
    </xdr:from>
    <xdr:to>
      <xdr:col>3</xdr:col>
      <xdr:colOff>3175</xdr:colOff>
      <xdr:row>57</xdr:row>
      <xdr:rowOff>80919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7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72046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84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24572</xdr:rowOff>
    </xdr:from>
    <xdr:to>
      <xdr:col>1</xdr:col>
      <xdr:colOff>485775</xdr:colOff>
      <xdr:row>57</xdr:row>
      <xdr:rowOff>126172</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117299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988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151839</xdr:rowOff>
    </xdr:from>
    <xdr:to>
      <xdr:col>6</xdr:col>
      <xdr:colOff>511175</xdr:colOff>
      <xdr:row>77</xdr:row>
      <xdr:rowOff>51850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2039"/>
          <a:ext cx="838200" cy="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161458</xdr:rowOff>
    </xdr:from>
    <xdr:to>
      <xdr:col>5</xdr:col>
      <xdr:colOff>358775</xdr:colOff>
      <xdr:row>77</xdr:row>
      <xdr:rowOff>51850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1658"/>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11364</xdr:rowOff>
    </xdr:from>
    <xdr:to>
      <xdr:col>4</xdr:col>
      <xdr:colOff>155575</xdr:colOff>
      <xdr:row>76</xdr:row>
      <xdr:rowOff>161458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41564"/>
          <a:ext cx="889000" cy="1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11364</xdr:rowOff>
    </xdr:from>
    <xdr:to>
      <xdr:col>2</xdr:col>
      <xdr:colOff>638175</xdr:colOff>
      <xdr:row>77</xdr:row>
      <xdr:rowOff>97633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41564"/>
          <a:ext cx="889000" cy="25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101039</xdr:rowOff>
    </xdr:from>
    <xdr:to>
      <xdr:col>6</xdr:col>
      <xdr:colOff>561975</xdr:colOff>
      <xdr:row>77</xdr:row>
      <xdr:rowOff>31189</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79466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1050</xdr:rowOff>
    </xdr:from>
    <xdr:to>
      <xdr:col>5</xdr:col>
      <xdr:colOff>409575</xdr:colOff>
      <xdr:row>77</xdr:row>
      <xdr:rowOff>102650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20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93777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29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110658</xdr:rowOff>
    </xdr:from>
    <xdr:to>
      <xdr:col>4</xdr:col>
      <xdr:colOff>206375</xdr:colOff>
      <xdr:row>77</xdr:row>
      <xdr:rowOff>40808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1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31935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2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132014</xdr:rowOff>
    </xdr:from>
    <xdr:to>
      <xdr:col>3</xdr:col>
      <xdr:colOff>3175</xdr:colOff>
      <xdr:row>76</xdr:row>
      <xdr:rowOff>62164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299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78691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276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46833</xdr:rowOff>
    </xdr:from>
    <xdr:to>
      <xdr:col>1</xdr:col>
      <xdr:colOff>485775</xdr:colOff>
      <xdr:row>77</xdr:row>
      <xdr:rowOff>148433</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139560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27259</xdr:rowOff>
    </xdr:from>
    <xdr:to>
      <xdr:col>6</xdr:col>
      <xdr:colOff>511175</xdr:colOff>
      <xdr:row>97</xdr:row>
      <xdr:rowOff>52840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57909"/>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34361</xdr:rowOff>
    </xdr:from>
    <xdr:to>
      <xdr:col>5</xdr:col>
      <xdr:colOff>358775</xdr:colOff>
      <xdr:row>97</xdr:row>
      <xdr:rowOff>52840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65011"/>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34361</xdr:rowOff>
    </xdr:from>
    <xdr:to>
      <xdr:col>4</xdr:col>
      <xdr:colOff>155575</xdr:colOff>
      <xdr:row>97</xdr:row>
      <xdr:rowOff>44769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65011"/>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44769</xdr:rowOff>
    </xdr:from>
    <xdr:to>
      <xdr:col>2</xdr:col>
      <xdr:colOff>638175</xdr:colOff>
      <xdr:row>97</xdr:row>
      <xdr:rowOff>62083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5419"/>
          <a:ext cx="889000" cy="1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147909</xdr:rowOff>
    </xdr:from>
    <xdr:to>
      <xdr:col>6</xdr:col>
      <xdr:colOff>561975</xdr:colOff>
      <xdr:row>97</xdr:row>
      <xdr:rowOff>78059</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6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126336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2040</xdr:rowOff>
    </xdr:from>
    <xdr:to>
      <xdr:col>5</xdr:col>
      <xdr:colOff>409575</xdr:colOff>
      <xdr:row>97</xdr:row>
      <xdr:rowOff>103640</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63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94767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155011</xdr:rowOff>
    </xdr:from>
    <xdr:to>
      <xdr:col>4</xdr:col>
      <xdr:colOff>206375</xdr:colOff>
      <xdr:row>97</xdr:row>
      <xdr:rowOff>85161</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6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76288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165419</xdr:rowOff>
    </xdr:from>
    <xdr:to>
      <xdr:col>3</xdr:col>
      <xdr:colOff>3175</xdr:colOff>
      <xdr:row>97</xdr:row>
      <xdr:rowOff>95569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6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86696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11283</xdr:rowOff>
    </xdr:from>
    <xdr:to>
      <xdr:col>1</xdr:col>
      <xdr:colOff>485775</xdr:colOff>
      <xdr:row>97</xdr:row>
      <xdr:rowOff>112883</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6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53213</xdr:rowOff>
    </xdr:from>
    <xdr:to>
      <xdr:col>15</xdr:col>
      <xdr:colOff>180975</xdr:colOff>
      <xdr:row>38</xdr:row>
      <xdr:rowOff>86551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68313"/>
          <a:ext cx="8382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15684</xdr:rowOff>
    </xdr:from>
    <xdr:to>
      <xdr:col>14</xdr:col>
      <xdr:colOff>28575</xdr:colOff>
      <xdr:row>38</xdr:row>
      <xdr:rowOff>53213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30784"/>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1968</xdr:rowOff>
    </xdr:from>
    <xdr:to>
      <xdr:col>12</xdr:col>
      <xdr:colOff>511175</xdr:colOff>
      <xdr:row>38</xdr:row>
      <xdr:rowOff>15684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74168"/>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98171</xdr:rowOff>
    </xdr:from>
    <xdr:to>
      <xdr:col>11</xdr:col>
      <xdr:colOff>307975</xdr:colOff>
      <xdr:row>36</xdr:row>
      <xdr:rowOff>1968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98921"/>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35751</xdr:rowOff>
    </xdr:from>
    <xdr:to>
      <xdr:col>15</xdr:col>
      <xdr:colOff>231775</xdr:colOff>
      <xdr:row>38</xdr:row>
      <xdr:rowOff>137351</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5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58628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0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2413</xdr:rowOff>
    </xdr:from>
    <xdr:to>
      <xdr:col>14</xdr:col>
      <xdr:colOff>79375</xdr:colOff>
      <xdr:row>38</xdr:row>
      <xdr:rowOff>104013</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95140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136334</xdr:rowOff>
    </xdr:from>
    <xdr:to>
      <xdr:col>12</xdr:col>
      <xdr:colOff>561975</xdr:colOff>
      <xdr:row>38</xdr:row>
      <xdr:rowOff>66484</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4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57611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7" y="657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122618</xdr:rowOff>
    </xdr:from>
    <xdr:to>
      <xdr:col>11</xdr:col>
      <xdr:colOff>358775</xdr:colOff>
      <xdr:row>36</xdr:row>
      <xdr:rowOff>52768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43895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7" y="621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47371</xdr:rowOff>
    </xdr:from>
    <xdr:to>
      <xdr:col>10</xdr:col>
      <xdr:colOff>155575</xdr:colOff>
      <xdr:row>35</xdr:row>
      <xdr:rowOff>148971</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165498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582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80445</xdr:rowOff>
    </xdr:from>
    <xdr:to>
      <xdr:col>15</xdr:col>
      <xdr:colOff>180975</xdr:colOff>
      <xdr:row>57</xdr:row>
      <xdr:rowOff>85686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53095"/>
          <a:ext cx="8382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80445</xdr:rowOff>
    </xdr:from>
    <xdr:to>
      <xdr:col>14</xdr:col>
      <xdr:colOff>28575</xdr:colOff>
      <xdr:row>57</xdr:row>
      <xdr:rowOff>119846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853095"/>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102749</xdr:rowOff>
    </xdr:from>
    <xdr:to>
      <xdr:col>12</xdr:col>
      <xdr:colOff>511175</xdr:colOff>
      <xdr:row>57</xdr:row>
      <xdr:rowOff>119846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75399"/>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102749</xdr:rowOff>
    </xdr:from>
    <xdr:to>
      <xdr:col>11</xdr:col>
      <xdr:colOff>307975</xdr:colOff>
      <xdr:row>57</xdr:row>
      <xdr:rowOff>132621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75399"/>
          <a:ext cx="889000" cy="2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34886</xdr:rowOff>
    </xdr:from>
    <xdr:to>
      <xdr:col>15</xdr:col>
      <xdr:colOff>231775</xdr:colOff>
      <xdr:row>57</xdr:row>
      <xdr:rowOff>136486</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57763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5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29645</xdr:rowOff>
    </xdr:from>
    <xdr:to>
      <xdr:col>14</xdr:col>
      <xdr:colOff>79375</xdr:colOff>
      <xdr:row>57</xdr:row>
      <xdr:rowOff>131245</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147772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4" y="957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69046</xdr:rowOff>
    </xdr:from>
    <xdr:to>
      <xdr:col>12</xdr:col>
      <xdr:colOff>561975</xdr:colOff>
      <xdr:row>57</xdr:row>
      <xdr:rowOff>170646</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161773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51949</xdr:rowOff>
    </xdr:from>
    <xdr:to>
      <xdr:col>11</xdr:col>
      <xdr:colOff>358775</xdr:colOff>
      <xdr:row>57</xdr:row>
      <xdr:rowOff>153549</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2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170076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81821</xdr:rowOff>
    </xdr:from>
    <xdr:to>
      <xdr:col>10</xdr:col>
      <xdr:colOff>155575</xdr:colOff>
      <xdr:row>58</xdr:row>
      <xdr:rowOff>11971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3098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24504</xdr:rowOff>
    </xdr:from>
    <xdr:to>
      <xdr:col>15</xdr:col>
      <xdr:colOff>180975</xdr:colOff>
      <xdr:row>76</xdr:row>
      <xdr:rowOff>135018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054704"/>
          <a:ext cx="838200" cy="1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126524</xdr:rowOff>
    </xdr:from>
    <xdr:to>
      <xdr:col>14</xdr:col>
      <xdr:colOff>28575</xdr:colOff>
      <xdr:row>76</xdr:row>
      <xdr:rowOff>135018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156724"/>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95369</xdr:rowOff>
    </xdr:from>
    <xdr:to>
      <xdr:col>12</xdr:col>
      <xdr:colOff>511175</xdr:colOff>
      <xdr:row>76</xdr:row>
      <xdr:rowOff>126524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125569"/>
          <a:ext cx="889000" cy="3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95369</xdr:rowOff>
    </xdr:from>
    <xdr:to>
      <xdr:col>11</xdr:col>
      <xdr:colOff>307975</xdr:colOff>
      <xdr:row>76</xdr:row>
      <xdr:rowOff>127603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125569"/>
          <a:ext cx="889000" cy="3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145154</xdr:rowOff>
    </xdr:from>
    <xdr:to>
      <xdr:col>15</xdr:col>
      <xdr:colOff>231775</xdr:colOff>
      <xdr:row>76</xdr:row>
      <xdr:rowOff>75304</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0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168031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8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84218</xdr:rowOff>
    </xdr:from>
    <xdr:to>
      <xdr:col>14</xdr:col>
      <xdr:colOff>79375</xdr:colOff>
      <xdr:row>77</xdr:row>
      <xdr:rowOff>14368</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11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30895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88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75724</xdr:rowOff>
    </xdr:from>
    <xdr:to>
      <xdr:col>12</xdr:col>
      <xdr:colOff>561975</xdr:colOff>
      <xdr:row>77</xdr:row>
      <xdr:rowOff>5874</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1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22400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28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44569</xdr:rowOff>
    </xdr:from>
    <xdr:to>
      <xdr:col>11</xdr:col>
      <xdr:colOff>358775</xdr:colOff>
      <xdr:row>76</xdr:row>
      <xdr:rowOff>146169</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0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162697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28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76803</xdr:rowOff>
    </xdr:from>
    <xdr:to>
      <xdr:col>10</xdr:col>
      <xdr:colOff>155575</xdr:colOff>
      <xdr:row>77</xdr:row>
      <xdr:rowOff>6953</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10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23479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28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64897</xdr:rowOff>
    </xdr:from>
    <xdr:to>
      <xdr:col>15</xdr:col>
      <xdr:colOff>180975</xdr:colOff>
      <xdr:row>95</xdr:row>
      <xdr:rowOff>76812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352647"/>
          <a:ext cx="838200" cy="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50392</xdr:rowOff>
    </xdr:from>
    <xdr:to>
      <xdr:col>14</xdr:col>
      <xdr:colOff>28575</xdr:colOff>
      <xdr:row>95</xdr:row>
      <xdr:rowOff>64897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338142"/>
          <a:ext cx="889000" cy="1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129635</xdr:rowOff>
    </xdr:from>
    <xdr:to>
      <xdr:col>12</xdr:col>
      <xdr:colOff>511175</xdr:colOff>
      <xdr:row>95</xdr:row>
      <xdr:rowOff>50392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245935"/>
          <a:ext cx="889000" cy="9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129635</xdr:rowOff>
    </xdr:from>
    <xdr:to>
      <xdr:col>11</xdr:col>
      <xdr:colOff>307975</xdr:colOff>
      <xdr:row>95</xdr:row>
      <xdr:rowOff>45682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245935"/>
          <a:ext cx="889000" cy="8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26012</xdr:rowOff>
    </xdr:from>
    <xdr:to>
      <xdr:col>15</xdr:col>
      <xdr:colOff>231775</xdr:colOff>
      <xdr:row>95</xdr:row>
      <xdr:rowOff>127612</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3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4439</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81,004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14097</xdr:rowOff>
    </xdr:from>
    <xdr:to>
      <xdr:col>14</xdr:col>
      <xdr:colOff>79375</xdr:colOff>
      <xdr:row>95</xdr:row>
      <xdr:rowOff>115697</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3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106824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171042</xdr:rowOff>
    </xdr:from>
    <xdr:to>
      <xdr:col>12</xdr:col>
      <xdr:colOff>561975</xdr:colOff>
      <xdr:row>95</xdr:row>
      <xdr:rowOff>101192</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28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92319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8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78835</xdr:rowOff>
    </xdr:from>
    <xdr:to>
      <xdr:col>11</xdr:col>
      <xdr:colOff>358775</xdr:colOff>
      <xdr:row>95</xdr:row>
      <xdr:rowOff>8985</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1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25512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794" y="1597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101,761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166332</xdr:rowOff>
    </xdr:from>
    <xdr:to>
      <xdr:col>10</xdr:col>
      <xdr:colOff>155575</xdr:colOff>
      <xdr:row>95</xdr:row>
      <xdr:rowOff>96482</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2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113009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0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56347</xdr:rowOff>
    </xdr:from>
    <xdr:to>
      <xdr:col>23</xdr:col>
      <xdr:colOff>517525</xdr:colOff>
      <xdr:row>37</xdr:row>
      <xdr:rowOff>130213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99997"/>
          <a:ext cx="838200" cy="7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56347</xdr:rowOff>
    </xdr:from>
    <xdr:to>
      <xdr:col>22</xdr:col>
      <xdr:colOff>365125</xdr:colOff>
      <xdr:row>37</xdr:row>
      <xdr:rowOff>85484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99997"/>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23571</xdr:rowOff>
    </xdr:from>
    <xdr:to>
      <xdr:col>21</xdr:col>
      <xdr:colOff>161925</xdr:colOff>
      <xdr:row>37</xdr:row>
      <xdr:rowOff>85484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67221"/>
          <a:ext cx="8890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158617</xdr:rowOff>
    </xdr:from>
    <xdr:to>
      <xdr:col>19</xdr:col>
      <xdr:colOff>644525</xdr:colOff>
      <xdr:row>37</xdr:row>
      <xdr:rowOff>23571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30817"/>
          <a:ext cx="889000" cy="3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79413</xdr:rowOff>
    </xdr:from>
    <xdr:to>
      <xdr:col>23</xdr:col>
      <xdr:colOff>568325</xdr:colOff>
      <xdr:row>38</xdr:row>
      <xdr:rowOff>9563</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4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57840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5547</xdr:rowOff>
    </xdr:from>
    <xdr:to>
      <xdr:col>22</xdr:col>
      <xdr:colOff>415925</xdr:colOff>
      <xdr:row>37</xdr:row>
      <xdr:rowOff>107147</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3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98274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4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34684</xdr:rowOff>
    </xdr:from>
    <xdr:to>
      <xdr:col>21</xdr:col>
      <xdr:colOff>212725</xdr:colOff>
      <xdr:row>37</xdr:row>
      <xdr:rowOff>136284</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37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127411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144221</xdr:rowOff>
    </xdr:from>
    <xdr:to>
      <xdr:col>20</xdr:col>
      <xdr:colOff>9525</xdr:colOff>
      <xdr:row>37</xdr:row>
      <xdr:rowOff>74371</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90898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107817</xdr:rowOff>
    </xdr:from>
    <xdr:to>
      <xdr:col>18</xdr:col>
      <xdr:colOff>492125</xdr:colOff>
      <xdr:row>37</xdr:row>
      <xdr:rowOff>37967</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2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54494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19511</xdr:rowOff>
    </xdr:from>
    <xdr:to>
      <xdr:col>23</xdr:col>
      <xdr:colOff>517525</xdr:colOff>
      <xdr:row>56</xdr:row>
      <xdr:rowOff>130377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277811"/>
          <a:ext cx="838200" cy="45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19511</xdr:rowOff>
    </xdr:from>
    <xdr:to>
      <xdr:col>22</xdr:col>
      <xdr:colOff>365125</xdr:colOff>
      <xdr:row>56</xdr:row>
      <xdr:rowOff>140454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277811"/>
          <a:ext cx="889000" cy="4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140454</xdr:rowOff>
    </xdr:from>
    <xdr:to>
      <xdr:col>21</xdr:col>
      <xdr:colOff>161925</xdr:colOff>
      <xdr:row>56</xdr:row>
      <xdr:rowOff>166039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41654"/>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166039</xdr:rowOff>
    </xdr:from>
    <xdr:to>
      <xdr:col>19</xdr:col>
      <xdr:colOff>644525</xdr:colOff>
      <xdr:row>57</xdr:row>
      <xdr:rowOff>63443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67239"/>
          <a:ext cx="889000" cy="6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79577</xdr:rowOff>
    </xdr:from>
    <xdr:to>
      <xdr:col>23</xdr:col>
      <xdr:colOff>568325</xdr:colOff>
      <xdr:row>57</xdr:row>
      <xdr:rowOff>9727</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6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58004</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77,039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140161</xdr:rowOff>
    </xdr:from>
    <xdr:to>
      <xdr:col>22</xdr:col>
      <xdr:colOff>415925</xdr:colOff>
      <xdr:row>54</xdr:row>
      <xdr:rowOff>70311</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2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86838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4" y="90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89654</xdr:rowOff>
    </xdr:from>
    <xdr:to>
      <xdr:col>21</xdr:col>
      <xdr:colOff>212725</xdr:colOff>
      <xdr:row>57</xdr:row>
      <xdr:rowOff>19804</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6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10931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115239</xdr:rowOff>
    </xdr:from>
    <xdr:to>
      <xdr:col>20</xdr:col>
      <xdr:colOff>9525</xdr:colOff>
      <xdr:row>57</xdr:row>
      <xdr:rowOff>45389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36516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12643</xdr:rowOff>
    </xdr:from>
    <xdr:to>
      <xdr:col>18</xdr:col>
      <xdr:colOff>492125</xdr:colOff>
      <xdr:row>57</xdr:row>
      <xdr:rowOff>114243</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105370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91770</xdr:rowOff>
    </xdr:from>
    <xdr:to>
      <xdr:col>23</xdr:col>
      <xdr:colOff>517525</xdr:colOff>
      <xdr:row>78</xdr:row>
      <xdr:rowOff>104946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64870"/>
          <a:ext cx="8382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47248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20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104946</xdr:rowOff>
    </xdr:from>
    <xdr:to>
      <xdr:col>22</xdr:col>
      <xdr:colOff>365125</xdr:colOff>
      <xdr:row>78</xdr:row>
      <xdr:rowOff>157074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478046"/>
          <a:ext cx="889000" cy="5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157074</xdr:rowOff>
    </xdr:from>
    <xdr:to>
      <xdr:col>21</xdr:col>
      <xdr:colOff>161925</xdr:colOff>
      <xdr:row>78</xdr:row>
      <xdr:rowOff>164464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30174"/>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128865</xdr:rowOff>
    </xdr:from>
    <xdr:to>
      <xdr:col>19</xdr:col>
      <xdr:colOff>644525</xdr:colOff>
      <xdr:row>78</xdr:row>
      <xdr:rowOff>164464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30515"/>
          <a:ext cx="889000" cy="20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40970</xdr:rowOff>
    </xdr:from>
    <xdr:to>
      <xdr:col>23</xdr:col>
      <xdr:colOff>568325</xdr:colOff>
      <xdr:row>78</xdr:row>
      <xdr:rowOff>142570</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347</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54146</xdr:rowOff>
    </xdr:from>
    <xdr:to>
      <xdr:col>22</xdr:col>
      <xdr:colOff>415925</xdr:colOff>
      <xdr:row>78</xdr:row>
      <xdr:rowOff>155746</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4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823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106274</xdr:rowOff>
    </xdr:from>
    <xdr:to>
      <xdr:col>21</xdr:col>
      <xdr:colOff>212725</xdr:colOff>
      <xdr:row>79</xdr:row>
      <xdr:rowOff>36424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52951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2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113664</xdr:rowOff>
    </xdr:from>
    <xdr:to>
      <xdr:col>20</xdr:col>
      <xdr:colOff>9525</xdr:colOff>
      <xdr:row>79</xdr:row>
      <xdr:rowOff>43814</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48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34941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57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78065</xdr:rowOff>
    </xdr:from>
    <xdr:to>
      <xdr:col>18</xdr:col>
      <xdr:colOff>492125</xdr:colOff>
      <xdr:row>78</xdr:row>
      <xdr:rowOff>8215</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27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24742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130432</xdr:rowOff>
    </xdr:from>
    <xdr:to>
      <xdr:col>23</xdr:col>
      <xdr:colOff>517525</xdr:colOff>
      <xdr:row>95</xdr:row>
      <xdr:rowOff>153760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418182"/>
          <a:ext cx="838200" cy="2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153760</xdr:rowOff>
    </xdr:from>
    <xdr:to>
      <xdr:col>22</xdr:col>
      <xdr:colOff>365125</xdr:colOff>
      <xdr:row>95</xdr:row>
      <xdr:rowOff>170684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441510"/>
          <a:ext cx="8890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170684</xdr:rowOff>
    </xdr:from>
    <xdr:to>
      <xdr:col>21</xdr:col>
      <xdr:colOff>161925</xdr:colOff>
      <xdr:row>96</xdr:row>
      <xdr:rowOff>20847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458434"/>
          <a:ext cx="889000" cy="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171224</xdr:rowOff>
    </xdr:from>
    <xdr:to>
      <xdr:col>19</xdr:col>
      <xdr:colOff>644525</xdr:colOff>
      <xdr:row>96</xdr:row>
      <xdr:rowOff>20847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458974"/>
          <a:ext cx="889000" cy="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79632</xdr:rowOff>
    </xdr:from>
    <xdr:to>
      <xdr:col>23</xdr:col>
      <xdr:colOff>568325</xdr:colOff>
      <xdr:row>96</xdr:row>
      <xdr:rowOff>9782</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3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102509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21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114,527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102960</xdr:rowOff>
    </xdr:from>
    <xdr:to>
      <xdr:col>22</xdr:col>
      <xdr:colOff>415925</xdr:colOff>
      <xdr:row>96</xdr:row>
      <xdr:rowOff>33110</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3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49637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4" y="1616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119884</xdr:rowOff>
    </xdr:from>
    <xdr:to>
      <xdr:col>21</xdr:col>
      <xdr:colOff>212725</xdr:colOff>
      <xdr:row>96</xdr:row>
      <xdr:rowOff>50034</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4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41161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4" y="165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141497</xdr:rowOff>
    </xdr:from>
    <xdr:to>
      <xdr:col>20</xdr:col>
      <xdr:colOff>9525</xdr:colOff>
      <xdr:row>96</xdr:row>
      <xdr:rowOff>71647</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4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62774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4" y="16521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120424</xdr:rowOff>
    </xdr:from>
    <xdr:to>
      <xdr:col>18</xdr:col>
      <xdr:colOff>492125</xdr:colOff>
      <xdr:row>96</xdr:row>
      <xdr:rowOff>50574</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40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41701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4" y="1650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は住民一人当たり４７，２５６円で、</a:t>
          </a:r>
          <a:r>
            <a:rPr kumimoji="1" lang="ja-JP" altLang="ja-JP" sz="1100">
              <a:solidFill>
                <a:schemeClr val="dk1"/>
              </a:solidFill>
              <a:effectLst/>
              <a:latin typeface="+mn-lt"/>
              <a:ea typeface="+mn-ea"/>
              <a:cs typeface="+mn-cs"/>
            </a:rPr>
            <a:t>類似団体を下回っているのは、一般廃棄物処理、し尿処理、斎場運営を広域市町村圏組合で運営していることが主要因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今後は、広域市町村圏組合による一般廃棄物処分場の改築計画により、平成３３年度から建設工事負担金が増加する見込みとなっている。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５０，０９８</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平成２８年度において類似団体を大きく上回っているのは、平成２８年度において実施した既存温泉井戸の老朽化に伴う温泉掘削工事９６百万円増が主要因である。今後は大型建設事業を予定していないが、中小企業支援を目的とした貸付金１００百万円を継続する予定となっているため、類似団体平均を上回る状態は続くと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費は住民一人当たり</a:t>
          </a:r>
          <a:r>
            <a:rPr kumimoji="1" lang="ja-JP" altLang="en-US" sz="1100">
              <a:solidFill>
                <a:schemeClr val="dk1"/>
              </a:solidFill>
              <a:effectLst/>
              <a:latin typeface="+mn-lt"/>
              <a:ea typeface="+mn-ea"/>
              <a:cs typeface="+mn-cs"/>
            </a:rPr>
            <a:t>３６，９９６</a:t>
          </a:r>
          <a:r>
            <a:rPr kumimoji="1" lang="ja-JP" altLang="ja-JP" sz="1100">
              <a:solidFill>
                <a:schemeClr val="dk1"/>
              </a:solidFill>
              <a:effectLst/>
              <a:latin typeface="+mn-lt"/>
              <a:ea typeface="+mn-ea"/>
              <a:cs typeface="+mn-cs"/>
            </a:rPr>
            <a:t>円で、類似団体を下回っているのは、</a:t>
          </a:r>
          <a:r>
            <a:rPr kumimoji="1" lang="ja-JP" altLang="en-US" sz="1100">
              <a:solidFill>
                <a:schemeClr val="dk1"/>
              </a:solidFill>
              <a:effectLst/>
              <a:latin typeface="+mn-lt"/>
              <a:ea typeface="+mn-ea"/>
              <a:cs typeface="+mn-cs"/>
            </a:rPr>
            <a:t>消防本部</a:t>
          </a:r>
          <a:r>
            <a:rPr kumimoji="1" lang="ja-JP" altLang="ja-JP" sz="1100">
              <a:solidFill>
                <a:schemeClr val="dk1"/>
              </a:solidFill>
              <a:effectLst/>
              <a:latin typeface="+mn-lt"/>
              <a:ea typeface="+mn-ea"/>
              <a:cs typeface="+mn-cs"/>
            </a:rPr>
            <a:t>を広域市町村圏組合で運営していることが主要因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る。</a:t>
          </a:r>
          <a:r>
            <a:rPr kumimoji="1" lang="ja-JP" altLang="en-US" sz="1100">
              <a:solidFill>
                <a:schemeClr val="dk1"/>
              </a:solidFill>
              <a:effectLst/>
              <a:latin typeface="+mn-lt"/>
              <a:ea typeface="+mn-ea"/>
              <a:cs typeface="+mn-cs"/>
            </a:rPr>
            <a:t>今後は、広域市町村圏組合による消防自動車更新事業や、Ｊアラート更新事業、非常備消防設備の計画的更新、防災無線設備の維持管理等、財政需要が多いため、横ばいで推移するものと見込んでいる。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７７，０３９</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平成２８年度において</a:t>
          </a:r>
          <a:r>
            <a:rPr kumimoji="1" lang="ja-JP" altLang="ja-JP" sz="1100">
              <a:solidFill>
                <a:schemeClr val="dk1"/>
              </a:solidFill>
              <a:effectLst/>
              <a:latin typeface="+mn-lt"/>
              <a:ea typeface="+mn-ea"/>
              <a:cs typeface="+mn-cs"/>
            </a:rPr>
            <a:t>類似団体を下回っているのは、</a:t>
          </a:r>
          <a:r>
            <a:rPr kumimoji="1" lang="ja-JP" altLang="en-US" sz="1100">
              <a:solidFill>
                <a:schemeClr val="dk1"/>
              </a:solidFill>
              <a:effectLst/>
              <a:latin typeface="+mn-lt"/>
              <a:ea typeface="+mn-ea"/>
              <a:cs typeface="+mn-cs"/>
            </a:rPr>
            <a:t>平成２７年度において実施した</a:t>
          </a:r>
          <a:r>
            <a:rPr lang="ja-JP" altLang="ja-JP" sz="1100">
              <a:solidFill>
                <a:schemeClr val="dk1"/>
              </a:solidFill>
              <a:effectLst/>
              <a:latin typeface="+mn-lt"/>
              <a:ea typeface="+mn-ea"/>
              <a:cs typeface="+mn-cs"/>
            </a:rPr>
            <a:t>統合小学校及び統合中学校改修事業８１８百万円皆減</a:t>
          </a:r>
          <a:r>
            <a:rPr lang="ja-JP" altLang="en-US" sz="1100">
              <a:solidFill>
                <a:schemeClr val="dk1"/>
              </a:solidFill>
              <a:effectLst/>
              <a:latin typeface="+mn-lt"/>
              <a:ea typeface="+mn-ea"/>
              <a:cs typeface="+mn-cs"/>
            </a:rPr>
            <a:t>が主要因である。今後は、ＩＣＴ教育の更なる推進のための機器等更新や、学習指導要領の改訂に伴うカリキュラム変更に対応するため新たな需要が発生することが見込まれるため、小中学校運営費の増を主要因として、増加していくと見込まれる。</a:t>
          </a:r>
          <a:endParaRPr lang="ja-JP" altLang="ja-JP" sz="1400">
            <a:effectLst/>
          </a:endParaRPr>
        </a:p>
        <a:p>
          <a:r>
            <a:rPr kumimoji="1" lang="ja-JP" altLang="ja-JP" sz="1100">
              <a:solidFill>
                <a:schemeClr val="dk1"/>
              </a:solidFill>
              <a:effectLst/>
              <a:latin typeface="+mn-lt"/>
              <a:ea typeface="+mn-ea"/>
              <a:cs typeface="+mn-cs"/>
            </a:rPr>
            <a:t>公債費は住民一人当たり</a:t>
          </a:r>
          <a:r>
            <a:rPr kumimoji="1" lang="ja-JP" altLang="en-US" sz="1100">
              <a:solidFill>
                <a:schemeClr val="dk1"/>
              </a:solidFill>
              <a:effectLst/>
              <a:latin typeface="+mn-lt"/>
              <a:ea typeface="+mn-ea"/>
              <a:cs typeface="+mn-cs"/>
            </a:rPr>
            <a:t>１１４，５２７</a:t>
          </a:r>
          <a:r>
            <a:rPr kumimoji="1" lang="ja-JP" altLang="ja-JP" sz="1100">
              <a:solidFill>
                <a:schemeClr val="dk1"/>
              </a:solidFill>
              <a:effectLst/>
              <a:latin typeface="+mn-lt"/>
              <a:ea typeface="+mn-ea"/>
              <a:cs typeface="+mn-cs"/>
            </a:rPr>
            <a:t>円で、</a:t>
          </a:r>
          <a:r>
            <a:rPr lang="ja-JP" altLang="ja-JP" sz="1100">
              <a:solidFill>
                <a:schemeClr val="dk1"/>
              </a:solidFill>
              <a:effectLst/>
              <a:latin typeface="+mn-lt"/>
              <a:ea typeface="+mn-ea"/>
              <a:cs typeface="+mn-cs"/>
            </a:rPr>
            <a:t>平成２８年度では平成２３年度のポンポコ山パークセンター整備事業に伴う過疎対策事業債の元金償還開始により、前年度比では５，１０２円増加し類似団体を９，９９９円上回った。</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今後の</a:t>
          </a:r>
          <a:r>
            <a:rPr lang="ja-JP" altLang="en-US" sz="1100">
              <a:solidFill>
                <a:schemeClr val="dk1"/>
              </a:solidFill>
              <a:effectLst/>
              <a:latin typeface="+mn-lt"/>
              <a:ea typeface="+mn-ea"/>
              <a:cs typeface="+mn-cs"/>
            </a:rPr>
            <a:t>地方</a:t>
          </a:r>
          <a:r>
            <a:rPr lang="ja-JP" altLang="ja-JP" sz="1100">
              <a:solidFill>
                <a:schemeClr val="dk1"/>
              </a:solidFill>
              <a:effectLst/>
              <a:latin typeface="+mn-lt"/>
              <a:ea typeface="+mn-ea"/>
              <a:cs typeface="+mn-cs"/>
            </a:rPr>
            <a:t>債発行は、元金償還額を上限とすることを原則としながら、残高の増加に歯止めをかけていく。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50" b="0" i="0" baseline="0">
              <a:solidFill>
                <a:schemeClr val="dk1"/>
              </a:solidFill>
              <a:effectLst/>
              <a:latin typeface="+mn-lt"/>
              <a:ea typeface="+mn-ea"/>
              <a:cs typeface="+mn-cs"/>
            </a:rPr>
            <a:t>　平成２</a:t>
          </a:r>
          <a:r>
            <a:rPr lang="ja-JP" altLang="en-US" sz="1050" b="0" i="0" baseline="0">
              <a:solidFill>
                <a:schemeClr val="dk1"/>
              </a:solidFill>
              <a:effectLst/>
              <a:latin typeface="+mn-lt"/>
              <a:ea typeface="+mn-ea"/>
              <a:cs typeface="+mn-cs"/>
            </a:rPr>
            <a:t>８</a:t>
          </a:r>
          <a:r>
            <a:rPr lang="ja-JP" altLang="ja-JP" sz="1050" b="0" i="0" baseline="0">
              <a:solidFill>
                <a:schemeClr val="dk1"/>
              </a:solidFill>
              <a:effectLst/>
              <a:latin typeface="+mn-lt"/>
              <a:ea typeface="+mn-ea"/>
              <a:cs typeface="+mn-cs"/>
            </a:rPr>
            <a:t>年度において、財政調整基金に</a:t>
          </a:r>
          <a:r>
            <a:rPr lang="ja-JP" altLang="en-US" sz="1050" b="0" i="0" baseline="0">
              <a:solidFill>
                <a:schemeClr val="dk1"/>
              </a:solidFill>
              <a:effectLst/>
              <a:latin typeface="+mn-lt"/>
              <a:ea typeface="+mn-ea"/>
              <a:cs typeface="+mn-cs"/>
            </a:rPr>
            <a:t>２７４</a:t>
          </a:r>
          <a:r>
            <a:rPr lang="ja-JP" altLang="ja-JP" sz="1050" b="0" i="0" baseline="0">
              <a:solidFill>
                <a:schemeClr val="dk1"/>
              </a:solidFill>
              <a:effectLst/>
              <a:latin typeface="+mn-lt"/>
              <a:ea typeface="+mn-ea"/>
              <a:cs typeface="+mn-cs"/>
            </a:rPr>
            <a:t>百万円積み増したことにより、基金残高は前年を上回った。</a:t>
          </a:r>
          <a:endParaRPr lang="ja-JP" altLang="ja-JP" sz="1050">
            <a:effectLst/>
          </a:endParaRPr>
        </a:p>
        <a:p>
          <a:pPr rtl="0"/>
          <a:r>
            <a:rPr lang="ja-JP" altLang="ja-JP" sz="1050" b="0" i="0" baseline="0">
              <a:solidFill>
                <a:schemeClr val="dk1"/>
              </a:solidFill>
              <a:effectLst/>
              <a:latin typeface="+mn-lt"/>
              <a:ea typeface="+mn-ea"/>
              <a:cs typeface="+mn-cs"/>
            </a:rPr>
            <a:t>　実質収支は</a:t>
          </a:r>
          <a:r>
            <a:rPr lang="ja-JP" altLang="en-US" sz="1050" b="0" i="0" baseline="0">
              <a:solidFill>
                <a:schemeClr val="dk1"/>
              </a:solidFill>
              <a:effectLst/>
              <a:latin typeface="+mn-lt"/>
              <a:ea typeface="+mn-ea"/>
              <a:cs typeface="+mn-cs"/>
            </a:rPr>
            <a:t>３８１</a:t>
          </a:r>
          <a:r>
            <a:rPr lang="ja-JP" altLang="ja-JP" sz="1050" b="0" i="0" baseline="0">
              <a:solidFill>
                <a:schemeClr val="dk1"/>
              </a:solidFill>
              <a:effectLst/>
              <a:latin typeface="+mn-lt"/>
              <a:ea typeface="+mn-ea"/>
              <a:cs typeface="+mn-cs"/>
            </a:rPr>
            <a:t>百万円で前年比</a:t>
          </a:r>
          <a:r>
            <a:rPr lang="ja-JP" altLang="en-US" sz="1050" b="0" i="0" baseline="0">
              <a:solidFill>
                <a:schemeClr val="dk1"/>
              </a:solidFill>
              <a:effectLst/>
              <a:latin typeface="+mn-lt"/>
              <a:ea typeface="+mn-ea"/>
              <a:cs typeface="+mn-cs"/>
            </a:rPr>
            <a:t>１４９</a:t>
          </a:r>
          <a:r>
            <a:rPr lang="ja-JP" altLang="ja-JP" sz="1050" b="0" i="0" baseline="0">
              <a:solidFill>
                <a:schemeClr val="dk1"/>
              </a:solidFill>
              <a:effectLst/>
              <a:latin typeface="+mn-lt"/>
              <a:ea typeface="+mn-ea"/>
              <a:cs typeface="+mn-cs"/>
            </a:rPr>
            <a:t>百万円</a:t>
          </a:r>
          <a:r>
            <a:rPr lang="ja-JP" altLang="en-US" sz="1050" b="0" i="0" baseline="0">
              <a:solidFill>
                <a:schemeClr val="dk1"/>
              </a:solidFill>
              <a:effectLst/>
              <a:latin typeface="+mn-lt"/>
              <a:ea typeface="+mn-ea"/>
              <a:cs typeface="+mn-cs"/>
            </a:rPr>
            <a:t>減</a:t>
          </a:r>
          <a:r>
            <a:rPr lang="ja-JP" altLang="ja-JP" sz="1050" b="0" i="0" baseline="0">
              <a:solidFill>
                <a:schemeClr val="dk1"/>
              </a:solidFill>
              <a:effectLst/>
              <a:latin typeface="+mn-lt"/>
              <a:ea typeface="+mn-ea"/>
              <a:cs typeface="+mn-cs"/>
            </a:rPr>
            <a:t>となり、前年を</a:t>
          </a:r>
          <a:r>
            <a:rPr lang="ja-JP" altLang="en-US" sz="1050" b="0" i="0" baseline="0">
              <a:solidFill>
                <a:schemeClr val="dk1"/>
              </a:solidFill>
              <a:effectLst/>
              <a:latin typeface="+mn-lt"/>
              <a:ea typeface="+mn-ea"/>
              <a:cs typeface="+mn-cs"/>
            </a:rPr>
            <a:t>３</a:t>
          </a:r>
          <a:r>
            <a:rPr lang="ja-JP" altLang="ja-JP" sz="1050" b="0" i="0" baseline="0">
              <a:solidFill>
                <a:schemeClr val="dk1"/>
              </a:solidFill>
              <a:effectLst/>
              <a:latin typeface="+mn-lt"/>
              <a:ea typeface="+mn-ea"/>
              <a:cs typeface="+mn-cs"/>
            </a:rPr>
            <a:t>．</a:t>
          </a:r>
          <a:r>
            <a:rPr lang="ja-JP" altLang="en-US" sz="1050" b="0" i="0" baseline="0">
              <a:solidFill>
                <a:schemeClr val="dk1"/>
              </a:solidFill>
              <a:effectLst/>
              <a:latin typeface="+mn-lt"/>
              <a:ea typeface="+mn-ea"/>
              <a:cs typeface="+mn-cs"/>
            </a:rPr>
            <a:t>０</a:t>
          </a:r>
          <a:r>
            <a:rPr lang="ja-JP" altLang="ja-JP" sz="1050" b="0" i="0" baseline="0">
              <a:solidFill>
                <a:schemeClr val="dk1"/>
              </a:solidFill>
              <a:effectLst/>
              <a:latin typeface="+mn-lt"/>
              <a:ea typeface="+mn-ea"/>
              <a:cs typeface="+mn-cs"/>
            </a:rPr>
            <a:t>２ポイント</a:t>
          </a:r>
          <a:r>
            <a:rPr lang="ja-JP" altLang="en-US" sz="1050" b="0" i="0" baseline="0">
              <a:solidFill>
                <a:schemeClr val="dk1"/>
              </a:solidFill>
              <a:effectLst/>
              <a:latin typeface="+mn-lt"/>
              <a:ea typeface="+mn-ea"/>
              <a:cs typeface="+mn-cs"/>
            </a:rPr>
            <a:t>下</a:t>
          </a:r>
          <a:r>
            <a:rPr lang="ja-JP" altLang="ja-JP" sz="1050" b="0" i="0" baseline="0">
              <a:solidFill>
                <a:schemeClr val="dk1"/>
              </a:solidFill>
              <a:effectLst/>
              <a:latin typeface="+mn-lt"/>
              <a:ea typeface="+mn-ea"/>
              <a:cs typeface="+mn-cs"/>
            </a:rPr>
            <a:t>回った。</a:t>
          </a:r>
          <a:endParaRPr lang="ja-JP" altLang="ja-JP" sz="1050">
            <a:effectLst/>
          </a:endParaRPr>
        </a:p>
        <a:p>
          <a:pPr rtl="0"/>
          <a:r>
            <a:rPr lang="ja-JP" altLang="ja-JP" sz="1050" b="0" i="0" baseline="0">
              <a:solidFill>
                <a:schemeClr val="dk1"/>
              </a:solidFill>
              <a:effectLst/>
              <a:latin typeface="+mn-lt"/>
              <a:ea typeface="+mn-ea"/>
              <a:cs typeface="+mn-cs"/>
            </a:rPr>
            <a:t>　実質単年度収支が前年を下回ったのは、平成２</a:t>
          </a:r>
          <a:r>
            <a:rPr lang="ja-JP" altLang="en-US" sz="1050" b="0" i="0" baseline="0">
              <a:solidFill>
                <a:schemeClr val="dk1"/>
              </a:solidFill>
              <a:effectLst/>
              <a:latin typeface="+mn-lt"/>
              <a:ea typeface="+mn-ea"/>
              <a:cs typeface="+mn-cs"/>
            </a:rPr>
            <a:t>８</a:t>
          </a:r>
          <a:r>
            <a:rPr lang="ja-JP" altLang="ja-JP" sz="1050" b="0" i="0" baseline="0">
              <a:solidFill>
                <a:schemeClr val="dk1"/>
              </a:solidFill>
              <a:effectLst/>
              <a:latin typeface="+mn-lt"/>
              <a:ea typeface="+mn-ea"/>
              <a:cs typeface="+mn-cs"/>
            </a:rPr>
            <a:t>年度において</a:t>
          </a:r>
          <a:r>
            <a:rPr lang="ja-JP" altLang="en-US" sz="1050" b="0" i="0" baseline="0">
              <a:solidFill>
                <a:schemeClr val="dk1"/>
              </a:solidFill>
              <a:effectLst/>
              <a:latin typeface="+mn-lt"/>
              <a:ea typeface="+mn-ea"/>
              <a:cs typeface="+mn-cs"/>
            </a:rPr>
            <a:t>普通交付税が合併算定替えの段階的縮減が始まったことにより１０４</a:t>
          </a:r>
          <a:r>
            <a:rPr lang="ja-JP" altLang="ja-JP" sz="1050" b="0" i="0" baseline="0">
              <a:solidFill>
                <a:schemeClr val="dk1"/>
              </a:solidFill>
              <a:effectLst/>
              <a:latin typeface="+mn-lt"/>
              <a:ea typeface="+mn-ea"/>
              <a:cs typeface="+mn-cs"/>
            </a:rPr>
            <a:t>百万円</a:t>
          </a:r>
          <a:r>
            <a:rPr lang="ja-JP" altLang="en-US" sz="1050" b="0" i="0" baseline="0">
              <a:solidFill>
                <a:schemeClr val="dk1"/>
              </a:solidFill>
              <a:effectLst/>
              <a:latin typeface="+mn-lt"/>
              <a:ea typeface="+mn-ea"/>
              <a:cs typeface="+mn-cs"/>
            </a:rPr>
            <a:t>減</a:t>
          </a:r>
          <a:r>
            <a:rPr lang="ja-JP" altLang="ja-JP" sz="1050" b="0" i="0" baseline="0">
              <a:solidFill>
                <a:schemeClr val="dk1"/>
              </a:solidFill>
              <a:effectLst/>
              <a:latin typeface="+mn-lt"/>
              <a:ea typeface="+mn-ea"/>
              <a:cs typeface="+mn-cs"/>
            </a:rPr>
            <a:t>とな</a:t>
          </a:r>
          <a:r>
            <a:rPr lang="ja-JP" altLang="en-US" sz="1050" b="0" i="0" baseline="0">
              <a:solidFill>
                <a:schemeClr val="dk1"/>
              </a:solidFill>
              <a:effectLst/>
              <a:latin typeface="+mn-lt"/>
              <a:ea typeface="+mn-ea"/>
              <a:cs typeface="+mn-cs"/>
            </a:rPr>
            <a:t>った</a:t>
          </a:r>
          <a:r>
            <a:rPr lang="ja-JP" altLang="ja-JP" sz="1050" b="0" i="0" baseline="0">
              <a:solidFill>
                <a:schemeClr val="dk1"/>
              </a:solidFill>
              <a:effectLst/>
              <a:latin typeface="+mn-lt"/>
              <a:ea typeface="+mn-ea"/>
              <a:cs typeface="+mn-cs"/>
            </a:rPr>
            <a:t>ことが主要因となっている。</a:t>
          </a:r>
          <a:endParaRPr lang="ja-JP" altLang="ja-JP" sz="1050">
            <a:effectLst/>
          </a:endParaRPr>
        </a:p>
        <a:p>
          <a:pPr rtl="0" fontAlgn="base"/>
          <a:r>
            <a:rPr lang="ja-JP" altLang="ja-JP" sz="1050" b="0" i="0" baseline="0">
              <a:solidFill>
                <a:schemeClr val="dk1"/>
              </a:solidFill>
              <a:effectLst/>
              <a:latin typeface="+mn-lt"/>
              <a:ea typeface="+mn-ea"/>
              <a:cs typeface="+mn-cs"/>
            </a:rPr>
            <a:t>　一般会計等が黒字を確保しているのは、普通交付税の合併算定替によるところが大きく、合併算定替の段階的縮減</a:t>
          </a:r>
          <a:r>
            <a:rPr lang="ja-JP" altLang="en-US" sz="1050" b="0" i="0" baseline="0">
              <a:solidFill>
                <a:schemeClr val="dk1"/>
              </a:solidFill>
              <a:effectLst/>
              <a:latin typeface="+mn-lt"/>
              <a:ea typeface="+mn-ea"/>
              <a:cs typeface="+mn-cs"/>
            </a:rPr>
            <a:t>の初年度である平成２８年度において実質収支及び実質単年度収支が大きく悪化したことを踏まえ、今後の</a:t>
          </a:r>
          <a:r>
            <a:rPr lang="ja-JP" altLang="ja-JP" sz="1050" b="0" i="0" baseline="0">
              <a:solidFill>
                <a:schemeClr val="dk1"/>
              </a:solidFill>
              <a:effectLst/>
              <a:latin typeface="+mn-lt"/>
              <a:ea typeface="+mn-ea"/>
              <a:cs typeface="+mn-cs"/>
            </a:rPr>
            <a:t>普通交付税の</a:t>
          </a:r>
          <a:r>
            <a:rPr lang="ja-JP" altLang="en-US" sz="1050" b="0" i="0" baseline="0">
              <a:solidFill>
                <a:schemeClr val="dk1"/>
              </a:solidFill>
              <a:effectLst/>
              <a:latin typeface="+mn-lt"/>
              <a:ea typeface="+mn-ea"/>
              <a:cs typeface="+mn-cs"/>
            </a:rPr>
            <a:t>更なる</a:t>
          </a:r>
          <a:r>
            <a:rPr lang="ja-JP" altLang="ja-JP" sz="1050" b="0" i="0" baseline="0">
              <a:solidFill>
                <a:schemeClr val="dk1"/>
              </a:solidFill>
              <a:effectLst/>
              <a:latin typeface="+mn-lt"/>
              <a:ea typeface="+mn-ea"/>
              <a:cs typeface="+mn-cs"/>
            </a:rPr>
            <a:t>減額を見据えた行財政改革を一層推進していく。</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一般会計については、財政調整基金の積立後においても黒字となっている。国民健康保険事業勘定特別会計については基金が底をついており、</a:t>
          </a:r>
          <a:r>
            <a:rPr lang="ja-JP" altLang="en-US" sz="1100">
              <a:solidFill>
                <a:schemeClr val="dk1"/>
              </a:solidFill>
              <a:effectLst/>
              <a:latin typeface="+mn-lt"/>
              <a:ea typeface="+mn-ea"/>
              <a:cs typeface="+mn-cs"/>
            </a:rPr>
            <a:t>平成２８年度においては、被保険者一人当たり賦課額を前年度比８千円引き上げたほか、保険税のコンビニ収納を開始し、収入確保に努めた。また、保険給付費の低減のため、集団検診の受診率向上を目指した受診勧奨等の保健事業の実施に努めた。その結果、平成２８年度決算においては黒字額が改善した。平成３０年度には、事業運営主体が秋田県に移行するため、平成２９年度に、財政基盤強化のための基金造成や、保険給付費の低減につながる保健事業の更なる推進に努めることとしている。</a:t>
          </a:r>
          <a:r>
            <a:rPr lang="ja-JP" altLang="ja-JP" sz="1100">
              <a:solidFill>
                <a:schemeClr val="dk1"/>
              </a:solidFill>
              <a:effectLst/>
              <a:latin typeface="+mn-lt"/>
              <a:ea typeface="+mn-ea"/>
              <a:cs typeface="+mn-cs"/>
            </a:rPr>
            <a:t>介護保険事業特別会計については保険料を据え置いても</a:t>
          </a:r>
          <a:r>
            <a:rPr lang="ja-JP" altLang="en-US" sz="1100">
              <a:solidFill>
                <a:schemeClr val="dk1"/>
              </a:solidFill>
              <a:effectLst/>
              <a:latin typeface="+mn-lt"/>
              <a:ea typeface="+mn-ea"/>
              <a:cs typeface="+mn-cs"/>
            </a:rPr>
            <a:t>一定の</a:t>
          </a:r>
          <a:r>
            <a:rPr lang="ja-JP" altLang="ja-JP" sz="1100">
              <a:solidFill>
                <a:schemeClr val="dk1"/>
              </a:solidFill>
              <a:effectLst/>
              <a:latin typeface="+mn-lt"/>
              <a:ea typeface="+mn-ea"/>
              <a:cs typeface="+mn-cs"/>
            </a:rPr>
            <a:t>基金</a:t>
          </a:r>
          <a:r>
            <a:rPr lang="ja-JP" altLang="en-US" sz="1100">
              <a:solidFill>
                <a:schemeClr val="dk1"/>
              </a:solidFill>
              <a:effectLst/>
              <a:latin typeface="+mn-lt"/>
              <a:ea typeface="+mn-ea"/>
              <a:cs typeface="+mn-cs"/>
            </a:rPr>
            <a:t>残高</a:t>
          </a:r>
          <a:r>
            <a:rPr lang="ja-JP" altLang="ja-JP" sz="1100">
              <a:solidFill>
                <a:schemeClr val="dk1"/>
              </a:solidFill>
              <a:effectLst/>
              <a:latin typeface="+mn-lt"/>
              <a:ea typeface="+mn-ea"/>
              <a:cs typeface="+mn-cs"/>
            </a:rPr>
            <a:t>があるため、比較的財政運営には余裕がある。</a:t>
          </a:r>
          <a:r>
            <a:rPr lang="ja-JP" altLang="en-US" sz="1100">
              <a:solidFill>
                <a:schemeClr val="dk1"/>
              </a:solidFill>
              <a:effectLst/>
              <a:latin typeface="+mn-lt"/>
              <a:ea typeface="+mn-ea"/>
              <a:cs typeface="+mn-cs"/>
            </a:rPr>
            <a:t>八峰町</a:t>
          </a:r>
          <a:r>
            <a:rPr lang="ja-JP" altLang="ja-JP" sz="1100">
              <a:solidFill>
                <a:schemeClr val="dk1"/>
              </a:solidFill>
              <a:effectLst/>
              <a:latin typeface="+mn-lt"/>
              <a:ea typeface="+mn-ea"/>
              <a:cs typeface="+mn-cs"/>
            </a:rPr>
            <a:t>農業集落排水事業特別会計については加入率が５</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％と低く基準外繰出しを実施していることで黒字となっている。</a:t>
          </a:r>
          <a:r>
            <a:rPr lang="ja-JP" altLang="en-US" sz="1100">
              <a:solidFill>
                <a:schemeClr val="dk1"/>
              </a:solidFill>
              <a:effectLst/>
              <a:latin typeface="+mn-lt"/>
              <a:ea typeface="+mn-ea"/>
              <a:cs typeface="+mn-cs"/>
            </a:rPr>
            <a:t>八峰町営</a:t>
          </a:r>
          <a:r>
            <a:rPr lang="ja-JP" altLang="ja-JP" sz="1100">
              <a:solidFill>
                <a:schemeClr val="dk1"/>
              </a:solidFill>
              <a:effectLst/>
              <a:latin typeface="+mn-lt"/>
              <a:ea typeface="+mn-ea"/>
              <a:cs typeface="+mn-cs"/>
            </a:rPr>
            <a:t>簡易水道事業特別会計はほぼ全世帯が加入していて、料金収入で運営が可能なことから、一般会計からの繰出しも基準内のみとなっていて、基金も造成できている。</a:t>
          </a:r>
          <a:r>
            <a:rPr lang="ja-JP" altLang="en-US" sz="1100">
              <a:solidFill>
                <a:schemeClr val="dk1"/>
              </a:solidFill>
              <a:effectLst/>
              <a:latin typeface="+mn-lt"/>
              <a:ea typeface="+mn-ea"/>
              <a:cs typeface="+mn-cs"/>
            </a:rPr>
            <a:t>八峰町</a:t>
          </a:r>
          <a:r>
            <a:rPr lang="ja-JP" altLang="ja-JP" sz="1100">
              <a:solidFill>
                <a:schemeClr val="dk1"/>
              </a:solidFill>
              <a:effectLst/>
              <a:latin typeface="+mn-lt"/>
              <a:ea typeface="+mn-ea"/>
              <a:cs typeface="+mn-cs"/>
            </a:rPr>
            <a:t>公共下水道事業特別会計については加入率が６</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％と低く基準外繰出を実施していることで黒字となっている。町営診療所特別会計については平成２４年度までは</a:t>
          </a:r>
          <a:r>
            <a:rPr lang="ja-JP" altLang="en-US" sz="1100">
              <a:solidFill>
                <a:schemeClr val="dk1"/>
              </a:solidFill>
              <a:effectLst/>
              <a:latin typeface="+mn-lt"/>
              <a:ea typeface="+mn-ea"/>
              <a:cs typeface="+mn-cs"/>
            </a:rPr>
            <a:t>診療報酬を主にした運営で</a:t>
          </a:r>
          <a:r>
            <a:rPr lang="ja-JP" altLang="ja-JP" sz="1100">
              <a:solidFill>
                <a:schemeClr val="dk1"/>
              </a:solidFill>
              <a:effectLst/>
              <a:latin typeface="+mn-lt"/>
              <a:ea typeface="+mn-ea"/>
              <a:cs typeface="+mn-cs"/>
            </a:rPr>
            <a:t>黒字を維持していたが、平成２５年度は医師退職により派遣医師で対応したため、診療報酬で運営ができずに平成２５年度以降は繰出金を支出したことで黒字となっている。</a:t>
          </a:r>
          <a:r>
            <a:rPr lang="ja-JP" altLang="en-US" sz="1100">
              <a:solidFill>
                <a:schemeClr val="dk1"/>
              </a:solidFill>
              <a:effectLst/>
              <a:latin typeface="+mn-lt"/>
              <a:ea typeface="+mn-ea"/>
              <a:cs typeface="+mn-cs"/>
            </a:rPr>
            <a:t>八峰町</a:t>
          </a:r>
          <a:r>
            <a:rPr lang="ja-JP" altLang="ja-JP" sz="1100">
              <a:solidFill>
                <a:schemeClr val="dk1"/>
              </a:solidFill>
              <a:effectLst/>
              <a:latin typeface="+mn-lt"/>
              <a:ea typeface="+mn-ea"/>
              <a:cs typeface="+mn-cs"/>
            </a:rPr>
            <a:t>漁業集落排水事業特別会計については加入率６</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．０％と低く基準外繰出を行っていることで黒字となっている。</a:t>
          </a:r>
          <a:endParaRPr lang="ja-JP" altLang="ja-JP" sz="1400">
            <a:effectLst/>
          </a:endParaRPr>
        </a:p>
        <a:p>
          <a:r>
            <a:rPr lang="ja-JP" altLang="ja-JP" sz="1100">
              <a:solidFill>
                <a:schemeClr val="dk1"/>
              </a:solidFill>
              <a:effectLst/>
              <a:latin typeface="+mn-lt"/>
              <a:ea typeface="+mn-ea"/>
              <a:cs typeface="+mn-cs"/>
            </a:rPr>
            <a:t>　今後、一般会計については普通交付税の合併算定替の段階的縮減が終了するまでは黒字で推移する見込みであるが、その後は厳しい財政運営が続くため、合併算定替終了後を見据えて、更なる行財政改革を推し進めていく必要がある。</a:t>
          </a:r>
          <a:endParaRPr lang="ja-JP" altLang="ja-JP" sz="1400">
            <a:effectLst/>
          </a:endParaRPr>
        </a:p>
        <a:p>
          <a:r>
            <a:rPr lang="ja-JP" altLang="ja-JP" sz="1100">
              <a:solidFill>
                <a:schemeClr val="dk1"/>
              </a:solidFill>
              <a:effectLst/>
              <a:latin typeface="+mn-lt"/>
              <a:ea typeface="+mn-ea"/>
              <a:cs typeface="+mn-cs"/>
            </a:rPr>
            <a:t>　また、</a:t>
          </a:r>
          <a:r>
            <a:rPr lang="ja-JP" altLang="en-US" sz="1100">
              <a:solidFill>
                <a:schemeClr val="dk1"/>
              </a:solidFill>
              <a:effectLst/>
              <a:latin typeface="+mn-lt"/>
              <a:ea typeface="+mn-ea"/>
              <a:cs typeface="+mn-cs"/>
            </a:rPr>
            <a:t>八峰町公共</a:t>
          </a:r>
          <a:r>
            <a:rPr lang="ja-JP" altLang="ja-JP" sz="1100">
              <a:solidFill>
                <a:schemeClr val="dk1"/>
              </a:solidFill>
              <a:effectLst/>
              <a:latin typeface="+mn-lt"/>
              <a:ea typeface="+mn-ea"/>
              <a:cs typeface="+mn-cs"/>
            </a:rPr>
            <a:t>下水道事業特別会計については早期の加入率向上対策と料金の見直しの必要性に迫られている。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65</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67</v>
      </c>
      <c r="C3" s="562"/>
      <c r="D3" s="562"/>
      <c r="E3" s="563"/>
      <c r="F3" s="563"/>
      <c r="G3" s="563"/>
      <c r="H3" s="563"/>
      <c r="I3" s="563"/>
      <c r="J3" s="563"/>
      <c r="K3" s="563"/>
      <c r="L3" s="563" t="s">
        <v>68</v>
      </c>
      <c r="M3" s="563"/>
      <c r="N3" s="563"/>
      <c r="O3" s="563"/>
      <c r="P3" s="563"/>
      <c r="Q3" s="563"/>
      <c r="R3" s="566"/>
      <c r="S3" s="566"/>
      <c r="T3" s="566"/>
      <c r="U3" s="566"/>
      <c r="V3" s="567"/>
      <c r="W3" s="464" t="s">
        <v>69</v>
      </c>
      <c r="X3" s="465"/>
      <c r="Y3" s="465"/>
      <c r="Z3" s="465"/>
      <c r="AA3" s="465"/>
      <c r="AB3" s="562"/>
      <c r="AC3" s="566" t="s">
        <v>70</v>
      </c>
      <c r="AD3" s="465"/>
      <c r="AE3" s="465"/>
      <c r="AF3" s="465"/>
      <c r="AG3" s="465"/>
      <c r="AH3" s="465"/>
      <c r="AI3" s="465"/>
      <c r="AJ3" s="465"/>
      <c r="AK3" s="465"/>
      <c r="AL3" s="528"/>
      <c r="AM3" s="464" t="s">
        <v>71</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72</v>
      </c>
      <c r="BO3" s="465"/>
      <c r="BP3" s="465"/>
      <c r="BQ3" s="465"/>
      <c r="BR3" s="465"/>
      <c r="BS3" s="465"/>
      <c r="BT3" s="465"/>
      <c r="BU3" s="528"/>
      <c r="BV3" s="464" t="s">
        <v>73</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74</v>
      </c>
      <c r="CU3" s="465"/>
      <c r="CV3" s="465"/>
      <c r="CW3" s="465"/>
      <c r="CX3" s="465"/>
      <c r="CY3" s="465"/>
      <c r="CZ3" s="465"/>
      <c r="DA3" s="528"/>
      <c r="DB3" s="464" t="s">
        <v>75</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76</v>
      </c>
      <c r="AZ4" s="378"/>
      <c r="BA4" s="378"/>
      <c r="BB4" s="378"/>
      <c r="BC4" s="378"/>
      <c r="BD4" s="378"/>
      <c r="BE4" s="378"/>
      <c r="BF4" s="378"/>
      <c r="BG4" s="378"/>
      <c r="BH4" s="378"/>
      <c r="BI4" s="378"/>
      <c r="BJ4" s="378"/>
      <c r="BK4" s="378"/>
      <c r="BL4" s="378"/>
      <c r="BM4" s="379"/>
      <c r="BN4" s="380">
        <v>6750347</v>
      </c>
      <c r="BO4" s="381"/>
      <c r="BP4" s="381"/>
      <c r="BQ4" s="381"/>
      <c r="BR4" s="381"/>
      <c r="BS4" s="381"/>
      <c r="BT4" s="381"/>
      <c r="BU4" s="382"/>
      <c r="BV4" s="380">
        <v>7685671</v>
      </c>
      <c r="BW4" s="381"/>
      <c r="BX4" s="381"/>
      <c r="BY4" s="381"/>
      <c r="BZ4" s="381"/>
      <c r="CA4" s="381"/>
      <c r="CB4" s="381"/>
      <c r="CC4" s="382"/>
      <c r="CD4" s="554" t="s">
        <v>77</v>
      </c>
      <c r="CE4" s="555"/>
      <c r="CF4" s="555"/>
      <c r="CG4" s="555"/>
      <c r="CH4" s="555"/>
      <c r="CI4" s="555"/>
      <c r="CJ4" s="555"/>
      <c r="CK4" s="555"/>
      <c r="CL4" s="555"/>
      <c r="CM4" s="555"/>
      <c r="CN4" s="555"/>
      <c r="CO4" s="555"/>
      <c r="CP4" s="555"/>
      <c r="CQ4" s="555"/>
      <c r="CR4" s="555"/>
      <c r="CS4" s="556"/>
      <c r="CT4" s="557">
        <v>9</v>
      </c>
      <c r="CU4" s="558"/>
      <c r="CV4" s="558"/>
      <c r="CW4" s="558"/>
      <c r="CX4" s="558"/>
      <c r="CY4" s="558"/>
      <c r="CZ4" s="558"/>
      <c r="DA4" s="559"/>
      <c r="DB4" s="557">
        <v>12</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78</v>
      </c>
      <c r="AN5" s="359"/>
      <c r="AO5" s="359"/>
      <c r="AP5" s="359"/>
      <c r="AQ5" s="359"/>
      <c r="AR5" s="359"/>
      <c r="AS5" s="359"/>
      <c r="AT5" s="360"/>
      <c r="AU5" s="442" t="s">
        <v>79</v>
      </c>
      <c r="AV5" s="443"/>
      <c r="AW5" s="443"/>
      <c r="AX5" s="443"/>
      <c r="AY5" s="365" t="s">
        <v>80</v>
      </c>
      <c r="AZ5" s="366"/>
      <c r="BA5" s="366"/>
      <c r="BB5" s="366"/>
      <c r="BC5" s="366"/>
      <c r="BD5" s="366"/>
      <c r="BE5" s="366"/>
      <c r="BF5" s="366"/>
      <c r="BG5" s="366"/>
      <c r="BH5" s="366"/>
      <c r="BI5" s="366"/>
      <c r="BJ5" s="366"/>
      <c r="BK5" s="366"/>
      <c r="BL5" s="366"/>
      <c r="BM5" s="367"/>
      <c r="BN5" s="385">
        <v>6351784</v>
      </c>
      <c r="BO5" s="386"/>
      <c r="BP5" s="386"/>
      <c r="BQ5" s="386"/>
      <c r="BR5" s="386"/>
      <c r="BS5" s="386"/>
      <c r="BT5" s="386"/>
      <c r="BU5" s="387"/>
      <c r="BV5" s="385">
        <v>7079808</v>
      </c>
      <c r="BW5" s="386"/>
      <c r="BX5" s="386"/>
      <c r="BY5" s="386"/>
      <c r="BZ5" s="386"/>
      <c r="CA5" s="386"/>
      <c r="CB5" s="386"/>
      <c r="CC5" s="387"/>
      <c r="CD5" s="394" t="s">
        <v>81</v>
      </c>
      <c r="CE5" s="395"/>
      <c r="CF5" s="395"/>
      <c r="CG5" s="395"/>
      <c r="CH5" s="395"/>
      <c r="CI5" s="395"/>
      <c r="CJ5" s="395"/>
      <c r="CK5" s="395"/>
      <c r="CL5" s="395"/>
      <c r="CM5" s="395"/>
      <c r="CN5" s="395"/>
      <c r="CO5" s="395"/>
      <c r="CP5" s="395"/>
      <c r="CQ5" s="395"/>
      <c r="CR5" s="395"/>
      <c r="CS5" s="396"/>
      <c r="CT5" s="355">
        <v>90.7</v>
      </c>
      <c r="CU5" s="356"/>
      <c r="CV5" s="356"/>
      <c r="CW5" s="356"/>
      <c r="CX5" s="356"/>
      <c r="CY5" s="356"/>
      <c r="CZ5" s="356"/>
      <c r="DA5" s="357"/>
      <c r="DB5" s="355">
        <v>83.9</v>
      </c>
      <c r="DC5" s="356"/>
      <c r="DD5" s="356"/>
      <c r="DE5" s="356"/>
      <c r="DF5" s="356"/>
      <c r="DG5" s="356"/>
      <c r="DH5" s="356"/>
      <c r="DI5" s="357"/>
      <c r="DJ5" s="139"/>
      <c r="DK5" s="139"/>
      <c r="DL5" s="139"/>
      <c r="DM5" s="139"/>
      <c r="DN5" s="139"/>
      <c r="DO5" s="139"/>
    </row>
    <row r="6" spans="1:119" ht="18.75" customHeight="1" x14ac:dyDescent="0.15">
      <c r="A6" s="140"/>
      <c r="B6" s="534" t="s">
        <v>82</v>
      </c>
      <c r="C6" s="399"/>
      <c r="D6" s="399"/>
      <c r="E6" s="535"/>
      <c r="F6" s="535"/>
      <c r="G6" s="535"/>
      <c r="H6" s="535"/>
      <c r="I6" s="535"/>
      <c r="J6" s="535"/>
      <c r="K6" s="535"/>
      <c r="L6" s="535" t="s">
        <v>83</v>
      </c>
      <c r="M6" s="535"/>
      <c r="N6" s="535"/>
      <c r="O6" s="535"/>
      <c r="P6" s="535"/>
      <c r="Q6" s="535"/>
      <c r="R6" s="423"/>
      <c r="S6" s="423"/>
      <c r="T6" s="423"/>
      <c r="U6" s="423"/>
      <c r="V6" s="541"/>
      <c r="W6" s="474" t="s">
        <v>84</v>
      </c>
      <c r="X6" s="398"/>
      <c r="Y6" s="398"/>
      <c r="Z6" s="398"/>
      <c r="AA6" s="398"/>
      <c r="AB6" s="399"/>
      <c r="AC6" s="546" t="s">
        <v>85</v>
      </c>
      <c r="AD6" s="547"/>
      <c r="AE6" s="547"/>
      <c r="AF6" s="547"/>
      <c r="AG6" s="547"/>
      <c r="AH6" s="547"/>
      <c r="AI6" s="547"/>
      <c r="AJ6" s="547"/>
      <c r="AK6" s="547"/>
      <c r="AL6" s="548"/>
      <c r="AM6" s="454" t="s">
        <v>86</v>
      </c>
      <c r="AN6" s="359"/>
      <c r="AO6" s="359"/>
      <c r="AP6" s="359"/>
      <c r="AQ6" s="359"/>
      <c r="AR6" s="359"/>
      <c r="AS6" s="359"/>
      <c r="AT6" s="360"/>
      <c r="AU6" s="442" t="s">
        <v>79</v>
      </c>
      <c r="AV6" s="443"/>
      <c r="AW6" s="443"/>
      <c r="AX6" s="443"/>
      <c r="AY6" s="365" t="s">
        <v>87</v>
      </c>
      <c r="AZ6" s="366"/>
      <c r="BA6" s="366"/>
      <c r="BB6" s="366"/>
      <c r="BC6" s="366"/>
      <c r="BD6" s="366"/>
      <c r="BE6" s="366"/>
      <c r="BF6" s="366"/>
      <c r="BG6" s="366"/>
      <c r="BH6" s="366"/>
      <c r="BI6" s="366"/>
      <c r="BJ6" s="366"/>
      <c r="BK6" s="366"/>
      <c r="BL6" s="366"/>
      <c r="BM6" s="367"/>
      <c r="BN6" s="385">
        <v>398563</v>
      </c>
      <c r="BO6" s="386"/>
      <c r="BP6" s="386"/>
      <c r="BQ6" s="386"/>
      <c r="BR6" s="386"/>
      <c r="BS6" s="386"/>
      <c r="BT6" s="386"/>
      <c r="BU6" s="387"/>
      <c r="BV6" s="385">
        <v>605863</v>
      </c>
      <c r="BW6" s="386"/>
      <c r="BX6" s="386"/>
      <c r="BY6" s="386"/>
      <c r="BZ6" s="386"/>
      <c r="CA6" s="386"/>
      <c r="CB6" s="386"/>
      <c r="CC6" s="387"/>
      <c r="CD6" s="394" t="s">
        <v>88</v>
      </c>
      <c r="CE6" s="395"/>
      <c r="CF6" s="395"/>
      <c r="CG6" s="395"/>
      <c r="CH6" s="395"/>
      <c r="CI6" s="395"/>
      <c r="CJ6" s="395"/>
      <c r="CK6" s="395"/>
      <c r="CL6" s="395"/>
      <c r="CM6" s="395"/>
      <c r="CN6" s="395"/>
      <c r="CO6" s="395"/>
      <c r="CP6" s="395"/>
      <c r="CQ6" s="395"/>
      <c r="CR6" s="395"/>
      <c r="CS6" s="396"/>
      <c r="CT6" s="531">
        <v>94.2</v>
      </c>
      <c r="CU6" s="532"/>
      <c r="CV6" s="532"/>
      <c r="CW6" s="532"/>
      <c r="CX6" s="532"/>
      <c r="CY6" s="532"/>
      <c r="CZ6" s="532"/>
      <c r="DA6" s="533"/>
      <c r="DB6" s="531">
        <v>87.3</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89</v>
      </c>
      <c r="AN7" s="359"/>
      <c r="AO7" s="359"/>
      <c r="AP7" s="359"/>
      <c r="AQ7" s="359"/>
      <c r="AR7" s="359"/>
      <c r="AS7" s="359"/>
      <c r="AT7" s="360"/>
      <c r="AU7" s="442" t="s">
        <v>90</v>
      </c>
      <c r="AV7" s="443"/>
      <c r="AW7" s="443"/>
      <c r="AX7" s="443"/>
      <c r="AY7" s="365" t="s">
        <v>91</v>
      </c>
      <c r="AZ7" s="366"/>
      <c r="BA7" s="366"/>
      <c r="BB7" s="366"/>
      <c r="BC7" s="366"/>
      <c r="BD7" s="366"/>
      <c r="BE7" s="366"/>
      <c r="BF7" s="366"/>
      <c r="BG7" s="366"/>
      <c r="BH7" s="366"/>
      <c r="BI7" s="366"/>
      <c r="BJ7" s="366"/>
      <c r="BK7" s="366"/>
      <c r="BL7" s="366"/>
      <c r="BM7" s="367"/>
      <c r="BN7" s="385">
        <v>17290</v>
      </c>
      <c r="BO7" s="386"/>
      <c r="BP7" s="386"/>
      <c r="BQ7" s="386"/>
      <c r="BR7" s="386"/>
      <c r="BS7" s="386"/>
      <c r="BT7" s="386"/>
      <c r="BU7" s="387"/>
      <c r="BV7" s="385">
        <v>75622</v>
      </c>
      <c r="BW7" s="386"/>
      <c r="BX7" s="386"/>
      <c r="BY7" s="386"/>
      <c r="BZ7" s="386"/>
      <c r="CA7" s="386"/>
      <c r="CB7" s="386"/>
      <c r="CC7" s="387"/>
      <c r="CD7" s="394" t="s">
        <v>92</v>
      </c>
      <c r="CE7" s="395"/>
      <c r="CF7" s="395"/>
      <c r="CG7" s="395"/>
      <c r="CH7" s="395"/>
      <c r="CI7" s="395"/>
      <c r="CJ7" s="395"/>
      <c r="CK7" s="395"/>
      <c r="CL7" s="395"/>
      <c r="CM7" s="395"/>
      <c r="CN7" s="395"/>
      <c r="CO7" s="395"/>
      <c r="CP7" s="395"/>
      <c r="CQ7" s="395"/>
      <c r="CR7" s="395"/>
      <c r="CS7" s="396"/>
      <c r="CT7" s="385">
        <v>4228394</v>
      </c>
      <c r="CU7" s="386"/>
      <c r="CV7" s="386"/>
      <c r="CW7" s="386"/>
      <c r="CX7" s="386"/>
      <c r="CY7" s="386"/>
      <c r="CZ7" s="386"/>
      <c r="DA7" s="387"/>
      <c r="DB7" s="385">
        <v>4402935</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93</v>
      </c>
      <c r="AN8" s="359"/>
      <c r="AO8" s="359"/>
      <c r="AP8" s="359"/>
      <c r="AQ8" s="359"/>
      <c r="AR8" s="359"/>
      <c r="AS8" s="359"/>
      <c r="AT8" s="360"/>
      <c r="AU8" s="442" t="s">
        <v>79</v>
      </c>
      <c r="AV8" s="443"/>
      <c r="AW8" s="443"/>
      <c r="AX8" s="443"/>
      <c r="AY8" s="365" t="s">
        <v>94</v>
      </c>
      <c r="AZ8" s="366"/>
      <c r="BA8" s="366"/>
      <c r="BB8" s="366"/>
      <c r="BC8" s="366"/>
      <c r="BD8" s="366"/>
      <c r="BE8" s="366"/>
      <c r="BF8" s="366"/>
      <c r="BG8" s="366"/>
      <c r="BH8" s="366"/>
      <c r="BI8" s="366"/>
      <c r="BJ8" s="366"/>
      <c r="BK8" s="366"/>
      <c r="BL8" s="366"/>
      <c r="BM8" s="367"/>
      <c r="BN8" s="385">
        <v>381273</v>
      </c>
      <c r="BO8" s="386"/>
      <c r="BP8" s="386"/>
      <c r="BQ8" s="386"/>
      <c r="BR8" s="386"/>
      <c r="BS8" s="386"/>
      <c r="BT8" s="386"/>
      <c r="BU8" s="387"/>
      <c r="BV8" s="385">
        <v>530241</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0.16</v>
      </c>
      <c r="CU8" s="495"/>
      <c r="CV8" s="495"/>
      <c r="CW8" s="495"/>
      <c r="CX8" s="495"/>
      <c r="CY8" s="495"/>
      <c r="CZ8" s="495"/>
      <c r="DA8" s="496"/>
      <c r="DB8" s="494">
        <v>0.16</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7309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79</v>
      </c>
      <c r="AV9" s="443"/>
      <c r="AW9" s="443"/>
      <c r="AX9" s="443"/>
      <c r="AY9" s="365" t="s">
        <v>100</v>
      </c>
      <c r="AZ9" s="366"/>
      <c r="BA9" s="366"/>
      <c r="BB9" s="366"/>
      <c r="BC9" s="366"/>
      <c r="BD9" s="366"/>
      <c r="BE9" s="366"/>
      <c r="BF9" s="366"/>
      <c r="BG9" s="366"/>
      <c r="BH9" s="366"/>
      <c r="BI9" s="366"/>
      <c r="BJ9" s="366"/>
      <c r="BK9" s="366"/>
      <c r="BL9" s="366"/>
      <c r="BM9" s="367"/>
      <c r="BN9" s="385">
        <v>-148968</v>
      </c>
      <c r="BO9" s="386"/>
      <c r="BP9" s="386"/>
      <c r="BQ9" s="386"/>
      <c r="BR9" s="386"/>
      <c r="BS9" s="386"/>
      <c r="BT9" s="386"/>
      <c r="BU9" s="387"/>
      <c r="BV9" s="385">
        <v>21696</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16.600000000000001</v>
      </c>
      <c r="CU9" s="356"/>
      <c r="CV9" s="356"/>
      <c r="CW9" s="356"/>
      <c r="CX9" s="356"/>
      <c r="CY9" s="356"/>
      <c r="CZ9" s="356"/>
      <c r="DA9" s="357"/>
      <c r="DB9" s="355">
        <v>15.1</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8220</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275987</v>
      </c>
      <c r="BO10" s="386"/>
      <c r="BP10" s="386"/>
      <c r="BQ10" s="386"/>
      <c r="BR10" s="386"/>
      <c r="BS10" s="386"/>
      <c r="BT10" s="386"/>
      <c r="BU10" s="387"/>
      <c r="BV10" s="385">
        <v>271249</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x14ac:dyDescent="0.15">
      <c r="A12" s="140"/>
      <c r="B12" s="497" t="s">
        <v>114</v>
      </c>
      <c r="C12" s="498"/>
      <c r="D12" s="498"/>
      <c r="E12" s="498"/>
      <c r="F12" s="498"/>
      <c r="G12" s="498"/>
      <c r="H12" s="498"/>
      <c r="I12" s="498"/>
      <c r="J12" s="498"/>
      <c r="K12" s="499"/>
      <c r="L12" s="506" t="s">
        <v>115</v>
      </c>
      <c r="M12" s="507"/>
      <c r="N12" s="507"/>
      <c r="O12" s="507"/>
      <c r="P12" s="507"/>
      <c r="Q12" s="508"/>
      <c r="R12" s="509">
        <v>7525</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1584</v>
      </c>
      <c r="BO12" s="386"/>
      <c r="BP12" s="386"/>
      <c r="BQ12" s="386"/>
      <c r="BR12" s="386"/>
      <c r="BS12" s="386"/>
      <c r="BT12" s="386"/>
      <c r="BU12" s="387"/>
      <c r="BV12" s="385">
        <v>101503</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123</v>
      </c>
      <c r="N13" s="484"/>
      <c r="O13" s="484"/>
      <c r="P13" s="484"/>
      <c r="Q13" s="485"/>
      <c r="R13" s="486">
        <v>7495</v>
      </c>
      <c r="S13" s="487"/>
      <c r="T13" s="487"/>
      <c r="U13" s="487"/>
      <c r="V13" s="488"/>
      <c r="W13" s="474" t="s">
        <v>124</v>
      </c>
      <c r="X13" s="398"/>
      <c r="Y13" s="398"/>
      <c r="Z13" s="398"/>
      <c r="AA13" s="398"/>
      <c r="AB13" s="399"/>
      <c r="AC13" s="361">
        <v>749</v>
      </c>
      <c r="AD13" s="362"/>
      <c r="AE13" s="362"/>
      <c r="AF13" s="362"/>
      <c r="AG13" s="363"/>
      <c r="AH13" s="361">
        <v>802</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125435</v>
      </c>
      <c r="BO13" s="386"/>
      <c r="BP13" s="386"/>
      <c r="BQ13" s="386"/>
      <c r="BR13" s="386"/>
      <c r="BS13" s="386"/>
      <c r="BT13" s="386"/>
      <c r="BU13" s="387"/>
      <c r="BV13" s="385">
        <v>191442</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8.1999999999999993</v>
      </c>
      <c r="CU13" s="356"/>
      <c r="CV13" s="356"/>
      <c r="CW13" s="356"/>
      <c r="CX13" s="356"/>
      <c r="CY13" s="356"/>
      <c r="CZ13" s="356"/>
      <c r="DA13" s="357"/>
      <c r="DB13" s="355">
        <v>8.1999999999999993</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129</v>
      </c>
      <c r="M14" s="515"/>
      <c r="N14" s="515"/>
      <c r="O14" s="515"/>
      <c r="P14" s="515"/>
      <c r="Q14" s="516"/>
      <c r="R14" s="486">
        <v>7676</v>
      </c>
      <c r="S14" s="487"/>
      <c r="T14" s="487"/>
      <c r="U14" s="487"/>
      <c r="V14" s="488"/>
      <c r="W14" s="489"/>
      <c r="X14" s="401"/>
      <c r="Y14" s="401"/>
      <c r="Z14" s="401"/>
      <c r="AA14" s="401"/>
      <c r="AB14" s="402"/>
      <c r="AC14" s="479">
        <v>21.1</v>
      </c>
      <c r="AD14" s="480"/>
      <c r="AE14" s="480"/>
      <c r="AF14" s="480"/>
      <c r="AG14" s="481"/>
      <c r="AH14" s="479">
        <v>21.1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3.5</v>
      </c>
      <c r="CU14" s="458"/>
      <c r="CV14" s="458"/>
      <c r="CW14" s="458"/>
      <c r="CX14" s="458"/>
      <c r="CY14" s="458"/>
      <c r="CZ14" s="458"/>
      <c r="DA14" s="459"/>
      <c r="DB14" s="490">
        <v>12.4</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123</v>
      </c>
      <c r="N15" s="484"/>
      <c r="O15" s="484"/>
      <c r="P15" s="484"/>
      <c r="Q15" s="485"/>
      <c r="R15" s="486">
        <v>7649</v>
      </c>
      <c r="S15" s="487"/>
      <c r="T15" s="487"/>
      <c r="U15" s="487"/>
      <c r="V15" s="488"/>
      <c r="W15" s="474" t="s">
        <v>131</v>
      </c>
      <c r="X15" s="398"/>
      <c r="Y15" s="398"/>
      <c r="Z15" s="398"/>
      <c r="AA15" s="398"/>
      <c r="AB15" s="399"/>
      <c r="AC15" s="361">
        <v>914</v>
      </c>
      <c r="AD15" s="362"/>
      <c r="AE15" s="362"/>
      <c r="AF15" s="362"/>
      <c r="AG15" s="363"/>
      <c r="AH15" s="361">
        <v>1037</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596774</v>
      </c>
      <c r="BO15" s="381"/>
      <c r="BP15" s="381"/>
      <c r="BQ15" s="381"/>
      <c r="BR15" s="381"/>
      <c r="BS15" s="381"/>
      <c r="BT15" s="381"/>
      <c r="BU15" s="382"/>
      <c r="BV15" s="380">
        <v>610304</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25.7</v>
      </c>
      <c r="AD16" s="480"/>
      <c r="AE16" s="480"/>
      <c r="AF16" s="480"/>
      <c r="AG16" s="481"/>
      <c r="AH16" s="479">
        <v>27.3</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3693721</v>
      </c>
      <c r="BO16" s="386"/>
      <c r="BP16" s="386"/>
      <c r="BQ16" s="386"/>
      <c r="BR16" s="386"/>
      <c r="BS16" s="386"/>
      <c r="BT16" s="386"/>
      <c r="BU16" s="387"/>
      <c r="BV16" s="385">
        <v>3617369</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1892</v>
      </c>
      <c r="AD17" s="362"/>
      <c r="AE17" s="362"/>
      <c r="AF17" s="362"/>
      <c r="AG17" s="363"/>
      <c r="AH17" s="361">
        <v>1959</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738003</v>
      </c>
      <c r="BO17" s="386"/>
      <c r="BP17" s="386"/>
      <c r="BQ17" s="386"/>
      <c r="BR17" s="386"/>
      <c r="BS17" s="386"/>
      <c r="BT17" s="386"/>
      <c r="BU17" s="387"/>
      <c r="BV17" s="385">
        <v>758013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234.14</v>
      </c>
      <c r="M18" s="450"/>
      <c r="N18" s="450"/>
      <c r="O18" s="450"/>
      <c r="P18" s="450"/>
      <c r="Q18" s="450"/>
      <c r="R18" s="451"/>
      <c r="S18" s="451"/>
      <c r="T18" s="451"/>
      <c r="U18" s="451"/>
      <c r="V18" s="452"/>
      <c r="W18" s="466"/>
      <c r="X18" s="467"/>
      <c r="Y18" s="467"/>
      <c r="Z18" s="467"/>
      <c r="AA18" s="467"/>
      <c r="AB18" s="475"/>
      <c r="AC18" s="349">
        <v>53.2</v>
      </c>
      <c r="AD18" s="350"/>
      <c r="AE18" s="350"/>
      <c r="AF18" s="350"/>
      <c r="AG18" s="453"/>
      <c r="AH18" s="349">
        <v>51.6</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3847552</v>
      </c>
      <c r="BO18" s="386"/>
      <c r="BP18" s="386"/>
      <c r="BQ18" s="386"/>
      <c r="BR18" s="386"/>
      <c r="BS18" s="386"/>
      <c r="BT18" s="386"/>
      <c r="BU18" s="387"/>
      <c r="BV18" s="385">
        <v>3680328</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31</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5130104</v>
      </c>
      <c r="BO19" s="386"/>
      <c r="BP19" s="386"/>
      <c r="BQ19" s="386"/>
      <c r="BR19" s="386"/>
      <c r="BS19" s="386"/>
      <c r="BT19" s="386"/>
      <c r="BU19" s="387"/>
      <c r="BV19" s="385">
        <v>5463421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2706</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7785110</v>
      </c>
      <c r="BO23" s="386"/>
      <c r="BP23" s="386"/>
      <c r="BQ23" s="386"/>
      <c r="BR23" s="386"/>
      <c r="BS23" s="386"/>
      <c r="BT23" s="386"/>
      <c r="BU23" s="387"/>
      <c r="BV23" s="385">
        <v>8040716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7500</v>
      </c>
      <c r="R24" s="362"/>
      <c r="S24" s="362"/>
      <c r="T24" s="362"/>
      <c r="U24" s="362"/>
      <c r="V24" s="363"/>
      <c r="W24" s="427"/>
      <c r="X24" s="418"/>
      <c r="Y24" s="419"/>
      <c r="Z24" s="358" t="s">
        <v>154</v>
      </c>
      <c r="AA24" s="359"/>
      <c r="AB24" s="359"/>
      <c r="AC24" s="359"/>
      <c r="AD24" s="359"/>
      <c r="AE24" s="359"/>
      <c r="AF24" s="359"/>
      <c r="AG24" s="360"/>
      <c r="AH24" s="361">
        <v>93</v>
      </c>
      <c r="AI24" s="362"/>
      <c r="AJ24" s="362"/>
      <c r="AK24" s="362"/>
      <c r="AL24" s="363"/>
      <c r="AM24" s="361">
        <v>290346</v>
      </c>
      <c r="AN24" s="362"/>
      <c r="AO24" s="362"/>
      <c r="AP24" s="362"/>
      <c r="AQ24" s="362"/>
      <c r="AR24" s="363"/>
      <c r="AS24" s="361">
        <v>3122</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4658146</v>
      </c>
      <c r="BO24" s="386"/>
      <c r="BP24" s="386"/>
      <c r="BQ24" s="386"/>
      <c r="BR24" s="386"/>
      <c r="BS24" s="386"/>
      <c r="BT24" s="386"/>
      <c r="BU24" s="387"/>
      <c r="BV24" s="385">
        <v>4672370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5580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200664</v>
      </c>
      <c r="BO25" s="381"/>
      <c r="BP25" s="381"/>
      <c r="BQ25" s="381"/>
      <c r="BR25" s="381"/>
      <c r="BS25" s="381"/>
      <c r="BT25" s="381"/>
      <c r="BU25" s="382"/>
      <c r="BV25" s="380">
        <v>342259</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5100</v>
      </c>
      <c r="R26" s="362"/>
      <c r="S26" s="362"/>
      <c r="T26" s="362"/>
      <c r="U26" s="362"/>
      <c r="V26" s="363"/>
      <c r="W26" s="427"/>
      <c r="X26" s="418"/>
      <c r="Y26" s="419"/>
      <c r="Z26" s="358" t="s">
        <v>160</v>
      </c>
      <c r="AA26" s="440"/>
      <c r="AB26" s="440"/>
      <c r="AC26" s="440"/>
      <c r="AD26" s="440"/>
      <c r="AE26" s="440"/>
      <c r="AF26" s="440"/>
      <c r="AG26" s="441"/>
      <c r="AH26" s="361">
        <v>3</v>
      </c>
      <c r="AI26" s="362"/>
      <c r="AJ26" s="362"/>
      <c r="AK26" s="362"/>
      <c r="AL26" s="363"/>
      <c r="AM26" s="361">
        <v>9573</v>
      </c>
      <c r="AN26" s="362"/>
      <c r="AO26" s="362"/>
      <c r="AP26" s="362"/>
      <c r="AQ26" s="362"/>
      <c r="AR26" s="363"/>
      <c r="AS26" s="361">
        <v>3191</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2760</v>
      </c>
      <c r="R27" s="362"/>
      <c r="S27" s="362"/>
      <c r="T27" s="362"/>
      <c r="U27" s="362"/>
      <c r="V27" s="363"/>
      <c r="W27" s="427"/>
      <c r="X27" s="418"/>
      <c r="Y27" s="419"/>
      <c r="Z27" s="358" t="s">
        <v>163</v>
      </c>
      <c r="AA27" s="359"/>
      <c r="AB27" s="359"/>
      <c r="AC27" s="359"/>
      <c r="AD27" s="359"/>
      <c r="AE27" s="359"/>
      <c r="AF27" s="359"/>
      <c r="AG27" s="360"/>
      <c r="AH27" s="361">
        <v>3</v>
      </c>
      <c r="AI27" s="362"/>
      <c r="AJ27" s="362"/>
      <c r="AK27" s="362"/>
      <c r="AL27" s="363"/>
      <c r="AM27" s="361">
        <v>6297</v>
      </c>
      <c r="AN27" s="362"/>
      <c r="AO27" s="362"/>
      <c r="AP27" s="362"/>
      <c r="AQ27" s="362"/>
      <c r="AR27" s="363"/>
      <c r="AS27" s="361">
        <v>2099</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2420</v>
      </c>
      <c r="R28" s="362"/>
      <c r="S28" s="362"/>
      <c r="T28" s="362"/>
      <c r="U28" s="362"/>
      <c r="V28" s="363"/>
      <c r="W28" s="427"/>
      <c r="X28" s="418"/>
      <c r="Y28" s="419"/>
      <c r="Z28" s="358" t="s">
        <v>166</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2844754</v>
      </c>
      <c r="BO28" s="381"/>
      <c r="BP28" s="381"/>
      <c r="BQ28" s="381"/>
      <c r="BR28" s="381"/>
      <c r="BS28" s="381"/>
      <c r="BT28" s="381"/>
      <c r="BU28" s="382"/>
      <c r="BV28" s="380">
        <v>2570351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10</v>
      </c>
      <c r="M29" s="362"/>
      <c r="N29" s="362"/>
      <c r="O29" s="362"/>
      <c r="P29" s="363"/>
      <c r="Q29" s="361">
        <v>2330</v>
      </c>
      <c r="R29" s="362"/>
      <c r="S29" s="362"/>
      <c r="T29" s="362"/>
      <c r="U29" s="362"/>
      <c r="V29" s="363"/>
      <c r="W29" s="428"/>
      <c r="X29" s="429"/>
      <c r="Y29" s="430"/>
      <c r="Z29" s="358" t="s">
        <v>170</v>
      </c>
      <c r="AA29" s="359"/>
      <c r="AB29" s="359"/>
      <c r="AC29" s="359"/>
      <c r="AD29" s="359"/>
      <c r="AE29" s="359"/>
      <c r="AF29" s="359"/>
      <c r="AG29" s="360"/>
      <c r="AH29" s="361">
        <v>96</v>
      </c>
      <c r="AI29" s="362"/>
      <c r="AJ29" s="362"/>
      <c r="AK29" s="362"/>
      <c r="AL29" s="363"/>
      <c r="AM29" s="361">
        <v>296643</v>
      </c>
      <c r="AN29" s="362"/>
      <c r="AO29" s="362"/>
      <c r="AP29" s="362"/>
      <c r="AQ29" s="362"/>
      <c r="AR29" s="363"/>
      <c r="AS29" s="361">
        <v>3090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51354</v>
      </c>
      <c r="BO29" s="386"/>
      <c r="BP29" s="386"/>
      <c r="BQ29" s="386"/>
      <c r="BR29" s="386"/>
      <c r="BS29" s="386"/>
      <c r="BT29" s="386"/>
      <c r="BU29" s="387"/>
      <c r="BV29" s="385">
        <v>51340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93.9</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1250552</v>
      </c>
      <c r="BO30" s="389"/>
      <c r="BP30" s="389"/>
      <c r="BQ30" s="389"/>
      <c r="BR30" s="389"/>
      <c r="BS30" s="389"/>
      <c r="BT30" s="389"/>
      <c r="BU30" s="390"/>
      <c r="BV30" s="388">
        <v>1238715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国民健康保険事業勘定特別会計</v>
      </c>
      <c r="X34" s="344"/>
      <c r="Y34" s="344"/>
      <c r="Z34" s="344"/>
      <c r="AA34" s="344"/>
      <c r="AB34" s="344"/>
      <c r="AC34" s="344"/>
      <c r="AD34" s="344"/>
      <c r="AE34" s="344"/>
      <c r="AF34" s="344"/>
      <c r="AG34" s="344"/>
      <c r="AH34" s="344"/>
      <c r="AI34" s="344"/>
      <c r="AJ34" s="344"/>
      <c r="AK34" s="344"/>
      <c r="AL34" s="167"/>
      <c r="AM34" s="345" t="str">
        <f>IF(AO34="","",MAX(C34:D43,U34:V43)+1)</f>
        <v/>
      </c>
      <c r="AN34" s="345"/>
      <c r="AO34" s="344"/>
      <c r="AP34" s="344"/>
      <c r="AQ34" s="344"/>
      <c r="AR34" s="344"/>
      <c r="AS34" s="344"/>
      <c r="AT34" s="344"/>
      <c r="AU34" s="344"/>
      <c r="AV34" s="344"/>
      <c r="AW34" s="344"/>
      <c r="AX34" s="344"/>
      <c r="AY34" s="344"/>
      <c r="AZ34" s="344"/>
      <c r="BA34" s="344"/>
      <c r="BB34" s="344"/>
      <c r="BC34" s="344"/>
      <c r="BD34" s="167"/>
      <c r="BE34" s="345">
        <f>IF(BG34="","",MAX(C34:D43,U34:V43,AM34:AN43)+1)</f>
        <v>6</v>
      </c>
      <c r="BF34" s="345"/>
      <c r="BG34" s="344" t="str">
        <f>IF('各会計、関係団体の財政状況及び健全化判断比率'!B31="","",'各会計、関係団体の財政状況及び健全化判断比率'!B31)</f>
        <v>八峰町営簡易水道事業特別会計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11</v>
      </c>
      <c r="BX34" s="345"/>
      <c r="BY34" s="344" t="str">
        <f>IF('各会計、関係団体の財政状況及び健全化判断比率'!B68="","",'各会計、関係団体の財政状況及び健全化判断比率'!B68)</f>
        <v>秋田県市町村総合事務組合(一般会計)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峰浜培養</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町営診療所特別会計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7</v>
      </c>
      <c r="BF35" s="345"/>
      <c r="BG35" s="344" t="str">
        <f>IF('各会計、関係団体の財政状況及び健全化判断比率'!B32="","",'各会計、関係団体の財政状況及び健全化判断比率'!B32)</f>
        <v>八峰町公共下水道事業特別会計</v>
      </c>
      <c r="BH35" s="344"/>
      <c r="BI35" s="344"/>
      <c r="BJ35" s="344"/>
      <c r="BK35" s="344"/>
      <c r="BL35" s="344"/>
      <c r="BM35" s="344"/>
      <c r="BN35" s="344"/>
      <c r="BO35" s="344"/>
      <c r="BP35" s="344"/>
      <c r="BQ35" s="344"/>
      <c r="BR35" s="344"/>
      <c r="BS35" s="344"/>
      <c r="BT35" s="344"/>
      <c r="BU35" s="344"/>
      <c r="BV35" s="167"/>
      <c r="BW35" s="345">
        <f t="shared" ref="BW35:BW43" si="2">IF(BY35="","",BW34+1)</f>
        <v>12</v>
      </c>
      <c r="BX35" s="345"/>
      <c r="BY35" s="344" t="str">
        <f>IF('各会計、関係団体の財政状況及び健全化判断比率'!B69="","",'各会計、関係団体の財政状況及び健全化判断比率'!B69)</f>
        <v>秋田県市町村総合事務組合(交通災害共済事業等特別会計)</v>
      </c>
      <c r="BZ35" s="344"/>
      <c r="CA35" s="344"/>
      <c r="CB35" s="344"/>
      <c r="CC35" s="344"/>
      <c r="CD35" s="344"/>
      <c r="CE35" s="344"/>
      <c r="CF35" s="344"/>
      <c r="CG35" s="344"/>
      <c r="CH35" s="344"/>
      <c r="CI35" s="344"/>
      <c r="CJ35" s="344"/>
      <c r="CK35" s="344"/>
      <c r="CL35" s="344"/>
      <c r="CM35" s="344"/>
      <c r="CN35" s="167"/>
      <c r="CO35" s="345">
        <f t="shared" ref="CO35:CO43" si="3">IF(CQ35="","",CO34+1)</f>
        <v>22</v>
      </c>
      <c r="CP35" s="345"/>
      <c r="CQ35" s="344" t="str">
        <f>IF('各会計、関係団体の財政状況及び健全化判断比率'!BS8="","",'各会計、関係団体の財政状況及び健全化判断比率'!BS8)</f>
        <v>ハタハタの里観光事業</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8</v>
      </c>
      <c r="BF36" s="345"/>
      <c r="BG36" s="344" t="str">
        <f>IF('各会計、関係団体の財政状況及び健全化判断比率'!B33="","",'各会計、関係団体の財政状況及び健全化判断比率'!B33)</f>
        <v>八峰町農業集落排水事業特別会計</v>
      </c>
      <c r="BH36" s="344"/>
      <c r="BI36" s="344"/>
      <c r="BJ36" s="344"/>
      <c r="BK36" s="344"/>
      <c r="BL36" s="344"/>
      <c r="BM36" s="344"/>
      <c r="BN36" s="344"/>
      <c r="BO36" s="344"/>
      <c r="BP36" s="344"/>
      <c r="BQ36" s="344"/>
      <c r="BR36" s="344"/>
      <c r="BS36" s="344"/>
      <c r="BT36" s="344"/>
      <c r="BU36" s="344"/>
      <c r="BV36" s="167"/>
      <c r="BW36" s="345">
        <f t="shared" si="2"/>
        <v>13</v>
      </c>
      <c r="BX36" s="345"/>
      <c r="BY36" s="344" t="str">
        <f>IF('各会計、関係団体の財政状況及び健全化判断比率'!B70="","",'各会計、関係団体の財政状況及び健全化判断比率'!B70)</f>
        <v>秋田県市町村会館管理組合(一般会計)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9</v>
      </c>
      <c r="BF37" s="345"/>
      <c r="BG37" s="344" t="str">
        <f>IF('各会計、関係団体の財政状況及び健全化判断比率'!B34="","",'各会計、関係団体の財政状況及び健全化判断比率'!B34)</f>
        <v>八峰町漁業集落排水事業特別会計</v>
      </c>
      <c r="BH37" s="344"/>
      <c r="BI37" s="344"/>
      <c r="BJ37" s="344"/>
      <c r="BK37" s="344"/>
      <c r="BL37" s="344"/>
      <c r="BM37" s="344"/>
      <c r="BN37" s="344"/>
      <c r="BO37" s="344"/>
      <c r="BP37" s="344"/>
      <c r="BQ37" s="344"/>
      <c r="BR37" s="344"/>
      <c r="BS37" s="344"/>
      <c r="BT37" s="344"/>
      <c r="BU37" s="344"/>
      <c r="BV37" s="167"/>
      <c r="BW37" s="345">
        <f t="shared" si="2"/>
        <v>14</v>
      </c>
      <c r="BX37" s="345"/>
      <c r="BY37" s="344" t="str">
        <f>IF('各会計、関係団体の財政状況及び健全化判断比率'!B71="","",'各会計、関係団体の財政状況及び健全化判断比率'!B71)</f>
        <v>秋田県後期高齢者医療広域連合(一般会計)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10</v>
      </c>
      <c r="BF38" s="345"/>
      <c r="BG38" s="344" t="str">
        <f>IF('各会計、関係団体の財政状況及び健全化判断比率'!B35="","",'各会計、関係団体の財政状況及び健全化判断比率'!B35)</f>
        <v>八峰町合併処理浄化槽事業特別会計</v>
      </c>
      <c r="BH38" s="344"/>
      <c r="BI38" s="344"/>
      <c r="BJ38" s="344"/>
      <c r="BK38" s="344"/>
      <c r="BL38" s="344"/>
      <c r="BM38" s="344"/>
      <c r="BN38" s="344"/>
      <c r="BO38" s="344"/>
      <c r="BP38" s="344"/>
      <c r="BQ38" s="344"/>
      <c r="BR38" s="344"/>
      <c r="BS38" s="344"/>
      <c r="BT38" s="344"/>
      <c r="BU38" s="344"/>
      <c r="BV38" s="167"/>
      <c r="BW38" s="345">
        <f t="shared" si="2"/>
        <v>15</v>
      </c>
      <c r="BX38" s="345"/>
      <c r="BY38" s="344" t="str">
        <f>IF('各会計、関係団体の財政状況及び健全化判断比率'!B72="","",'各会計、関係団体の財政状況及び健全化判断比率'!B72)</f>
        <v>秋田県後期高齢者医療広域連合(後期高齢者医療特別会計)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16</v>
      </c>
      <c r="BX39" s="345"/>
      <c r="BY39" s="344" t="str">
        <f>IF('各会計、関係団体の財政状況及び健全化判断比率'!B73="","",'各会計、関係団体の財政状況及び健全化判断比率'!B73)</f>
        <v>秋田県町村電算システム共同事業組合（一般会計）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17</v>
      </c>
      <c r="BX40" s="345"/>
      <c r="BY40" s="344" t="str">
        <f>IF('各会計、関係団体の財政状況及び健全化判断比率'!B74="","",'各会計、関係団体の財政状況及び健全化判断比率'!B74)</f>
        <v>能代山本広域市町村圏組合（一般会計）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18</v>
      </c>
      <c r="BX41" s="345"/>
      <c r="BY41" s="344" t="str">
        <f>IF('各会計、関係団体の財政状況及び健全化判断比率'!B75="","",'各会計、関係団体の財政状況及び健全化判断比率'!B75)</f>
        <v>能代山本広域市町村圏組合（特別養護老人ホーム運営事業特別会計）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19</v>
      </c>
      <c r="BX42" s="345"/>
      <c r="BY42" s="344" t="str">
        <f>IF('各会計、関係団体の財政状況及び健全化判断比率'!B76="","",'各会計、関係団体の財政状況及び健全化判断比率'!B76)</f>
        <v>能代山本広域市町村圏組合（能代山本ふるさと市町村圏基金特別会計）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20</v>
      </c>
      <c r="BX43" s="345"/>
      <c r="BY43" s="344" t="str">
        <f>IF('各会計、関係団体の財政状況及び健全化判断比率'!B77="","",'各会計、関係団体の財政状況及び健全化判断比率'!B77)</f>
        <v>能代市山本郡養護老人ホーム組合（一般会計）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524</v>
      </c>
      <c r="D34" s="1154"/>
      <c r="E34" s="1155"/>
      <c r="F34" s="32">
        <v>9.73</v>
      </c>
      <c r="G34" s="33">
        <v>10.64</v>
      </c>
      <c r="H34" s="33">
        <v>11.69</v>
      </c>
      <c r="I34" s="33">
        <v>11.85</v>
      </c>
      <c r="J34" s="34">
        <v>8.82</v>
      </c>
      <c r="K34" s="22"/>
      <c r="L34" s="22"/>
      <c r="M34" s="22"/>
      <c r="N34" s="22"/>
      <c r="O34" s="22"/>
      <c r="P34" s="22"/>
    </row>
    <row r="35" spans="1:16" ht="39" customHeight="1" x14ac:dyDescent="0.15">
      <c r="A35" s="22"/>
      <c r="B35" s="35"/>
      <c r="C35" s="1148" t="s">
        <v>525</v>
      </c>
      <c r="D35" s="1149"/>
      <c r="E35" s="1150"/>
      <c r="F35" s="36">
        <v>1.75</v>
      </c>
      <c r="G35" s="37">
        <v>1.6</v>
      </c>
      <c r="H35" s="37">
        <v>1.1499999999999999</v>
      </c>
      <c r="I35" s="37">
        <v>0.77</v>
      </c>
      <c r="J35" s="38">
        <v>1.77</v>
      </c>
      <c r="K35" s="22"/>
      <c r="L35" s="22"/>
      <c r="M35" s="22"/>
      <c r="N35" s="22"/>
      <c r="O35" s="22"/>
      <c r="P35" s="22"/>
    </row>
    <row r="36" spans="1:16" ht="39" customHeight="1" x14ac:dyDescent="0.15">
      <c r="A36" s="22"/>
      <c r="B36" s="35"/>
      <c r="C36" s="1148" t="s">
        <v>526</v>
      </c>
      <c r="D36" s="1149"/>
      <c r="E36" s="1150"/>
      <c r="F36" s="36">
        <v>1.67</v>
      </c>
      <c r="G36" s="37">
        <v>0.96</v>
      </c>
      <c r="H36" s="37">
        <v>0.82</v>
      </c>
      <c r="I36" s="37">
        <v>1.58</v>
      </c>
      <c r="J36" s="38">
        <v>1.49</v>
      </c>
      <c r="K36" s="22"/>
      <c r="L36" s="22"/>
      <c r="M36" s="22"/>
      <c r="N36" s="22"/>
      <c r="O36" s="22"/>
      <c r="P36" s="22"/>
    </row>
    <row r="37" spans="1:16" ht="39" customHeight="1" x14ac:dyDescent="0.15">
      <c r="A37" s="22"/>
      <c r="B37" s="35"/>
      <c r="C37" s="1148" t="s">
        <v>527</v>
      </c>
      <c r="D37" s="1149"/>
      <c r="E37" s="1150"/>
      <c r="F37" s="36">
        <v>0.56000000000000005</v>
      </c>
      <c r="G37" s="37">
        <v>0.75</v>
      </c>
      <c r="H37" s="37">
        <v>0.44</v>
      </c>
      <c r="I37" s="37">
        <v>0.5</v>
      </c>
      <c r="J37" s="38">
        <v>0.51</v>
      </c>
      <c r="K37" s="22"/>
      <c r="L37" s="22"/>
      <c r="M37" s="22"/>
      <c r="N37" s="22"/>
      <c r="O37" s="22"/>
      <c r="P37" s="22"/>
    </row>
    <row r="38" spans="1:16" ht="39" customHeight="1" x14ac:dyDescent="0.15">
      <c r="A38" s="22"/>
      <c r="B38" s="35"/>
      <c r="C38" s="1148" t="s">
        <v>528</v>
      </c>
      <c r="D38" s="1149"/>
      <c r="E38" s="1150"/>
      <c r="F38" s="36">
        <v>0.44</v>
      </c>
      <c r="G38" s="37">
        <v>0.65</v>
      </c>
      <c r="H38" s="37">
        <v>0.36</v>
      </c>
      <c r="I38" s="37">
        <v>0.95</v>
      </c>
      <c r="J38" s="38">
        <v>0.24</v>
      </c>
      <c r="K38" s="22"/>
      <c r="L38" s="22"/>
      <c r="M38" s="22"/>
      <c r="N38" s="22"/>
      <c r="O38" s="22"/>
      <c r="P38" s="22"/>
    </row>
    <row r="39" spans="1:16" ht="39" customHeight="1" x14ac:dyDescent="0.15">
      <c r="A39" s="22"/>
      <c r="B39" s="35"/>
      <c r="C39" s="1148" t="s">
        <v>529</v>
      </c>
      <c r="D39" s="1149"/>
      <c r="E39" s="1150"/>
      <c r="F39" s="36">
        <v>0.28999999999999998</v>
      </c>
      <c r="G39" s="37">
        <v>0.19</v>
      </c>
      <c r="H39" s="37">
        <v>0.12</v>
      </c>
      <c r="I39" s="37">
        <v>0.18</v>
      </c>
      <c r="J39" s="38">
        <v>0.19</v>
      </c>
      <c r="K39" s="22"/>
      <c r="L39" s="22"/>
      <c r="M39" s="22"/>
      <c r="N39" s="22"/>
      <c r="O39" s="22"/>
      <c r="P39" s="22"/>
    </row>
    <row r="40" spans="1:16" ht="39" customHeight="1" x14ac:dyDescent="0.15">
      <c r="A40" s="22"/>
      <c r="B40" s="35"/>
      <c r="C40" s="1148" t="s">
        <v>530</v>
      </c>
      <c r="D40" s="1149"/>
      <c r="E40" s="1150"/>
      <c r="F40" s="36">
        <v>0.15</v>
      </c>
      <c r="G40" s="37">
        <v>0.08</v>
      </c>
      <c r="H40" s="37">
        <v>0.02</v>
      </c>
      <c r="I40" s="37">
        <v>0.06</v>
      </c>
      <c r="J40" s="38">
        <v>0.1</v>
      </c>
      <c r="K40" s="22"/>
      <c r="L40" s="22"/>
      <c r="M40" s="22"/>
      <c r="N40" s="22"/>
      <c r="O40" s="22"/>
      <c r="P40" s="22"/>
    </row>
    <row r="41" spans="1:16" ht="39" customHeight="1" x14ac:dyDescent="0.15">
      <c r="A41" s="22"/>
      <c r="B41" s="35"/>
      <c r="C41" s="1148" t="s">
        <v>531</v>
      </c>
      <c r="D41" s="1149"/>
      <c r="E41" s="1150"/>
      <c r="F41" s="36">
        <v>0.13</v>
      </c>
      <c r="G41" s="37">
        <v>0.11</v>
      </c>
      <c r="H41" s="37">
        <v>0.08</v>
      </c>
      <c r="I41" s="37">
        <v>0.04</v>
      </c>
      <c r="J41" s="38">
        <v>0.1</v>
      </c>
      <c r="K41" s="22"/>
      <c r="L41" s="22"/>
      <c r="M41" s="22"/>
      <c r="N41" s="22"/>
      <c r="O41" s="22"/>
      <c r="P41" s="22"/>
    </row>
    <row r="42" spans="1:16" ht="39" customHeight="1" x14ac:dyDescent="0.15">
      <c r="A42" s="22"/>
      <c r="B42" s="39"/>
      <c r="C42" s="1148" t="s">
        <v>532</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533</v>
      </c>
      <c r="D43" s="1152"/>
      <c r="E43" s="1153"/>
      <c r="F43" s="41">
        <v>0.11</v>
      </c>
      <c r="G43" s="42">
        <v>0.08</v>
      </c>
      <c r="H43" s="42">
        <v>0.05</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867</v>
      </c>
      <c r="L45" s="60">
        <v>819</v>
      </c>
      <c r="M45" s="60">
        <v>834</v>
      </c>
      <c r="N45" s="60">
        <v>839</v>
      </c>
      <c r="O45" s="61">
        <v>862</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358</v>
      </c>
      <c r="L48" s="64">
        <v>345</v>
      </c>
      <c r="M48" s="64">
        <v>343</v>
      </c>
      <c r="N48" s="64">
        <v>323</v>
      </c>
      <c r="O48" s="65">
        <v>314</v>
      </c>
      <c r="P48" s="48"/>
      <c r="Q48" s="48"/>
      <c r="R48" s="48"/>
      <c r="S48" s="48"/>
      <c r="T48" s="48"/>
      <c r="U48" s="48"/>
    </row>
    <row r="49" spans="1:21" ht="30.75" customHeight="1" x14ac:dyDescent="0.15">
      <c r="A49" s="48"/>
      <c r="B49" s="1166"/>
      <c r="C49" s="1167"/>
      <c r="D49" s="62"/>
      <c r="E49" s="1158" t="s">
        <v>16</v>
      </c>
      <c r="F49" s="1158"/>
      <c r="G49" s="1158"/>
      <c r="H49" s="1158"/>
      <c r="I49" s="1158"/>
      <c r="J49" s="1159"/>
      <c r="K49" s="63">
        <v>16</v>
      </c>
      <c r="L49" s="64">
        <v>5</v>
      </c>
      <c r="M49" s="64">
        <v>6</v>
      </c>
      <c r="N49" s="64">
        <v>6</v>
      </c>
      <c r="O49" s="65">
        <v>5</v>
      </c>
      <c r="P49" s="48"/>
      <c r="Q49" s="48"/>
      <c r="R49" s="48"/>
      <c r="S49" s="48"/>
      <c r="T49" s="48"/>
      <c r="U49" s="48"/>
    </row>
    <row r="50" spans="1:21" ht="30.75" customHeight="1" x14ac:dyDescent="0.15">
      <c r="A50" s="48"/>
      <c r="B50" s="1166"/>
      <c r="C50" s="1167"/>
      <c r="D50" s="62"/>
      <c r="E50" s="1158" t="s">
        <v>17</v>
      </c>
      <c r="F50" s="1158"/>
      <c r="G50" s="1158"/>
      <c r="H50" s="1158"/>
      <c r="I50" s="1158"/>
      <c r="J50" s="1159"/>
      <c r="K50" s="63">
        <v>31</v>
      </c>
      <c r="L50" s="64">
        <v>20</v>
      </c>
      <c r="M50" s="64">
        <v>19</v>
      </c>
      <c r="N50" s="64">
        <v>17</v>
      </c>
      <c r="O50" s="65">
        <v>15</v>
      </c>
      <c r="P50" s="48"/>
      <c r="Q50" s="48"/>
      <c r="R50" s="48"/>
      <c r="S50" s="48"/>
      <c r="T50" s="48"/>
      <c r="U50" s="48"/>
    </row>
    <row r="51" spans="1:21" ht="30.75" customHeight="1" x14ac:dyDescent="0.15">
      <c r="A51" s="48"/>
      <c r="B51" s="1168"/>
      <c r="C51" s="1169"/>
      <c r="D51" s="66"/>
      <c r="E51" s="1158" t="s">
        <v>18</v>
      </c>
      <c r="F51" s="1158"/>
      <c r="G51" s="1158"/>
      <c r="H51" s="1158"/>
      <c r="I51" s="1158"/>
      <c r="J51" s="1159"/>
      <c r="K51" s="63">
        <v>0</v>
      </c>
      <c r="L51" s="64">
        <v>0</v>
      </c>
      <c r="M51" s="64">
        <v>0</v>
      </c>
      <c r="N51" s="64">
        <v>1</v>
      </c>
      <c r="O51" s="65" t="s">
        <v>479</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895</v>
      </c>
      <c r="L52" s="64">
        <v>896</v>
      </c>
      <c r="M52" s="64">
        <v>915</v>
      </c>
      <c r="N52" s="64">
        <v>916</v>
      </c>
      <c r="O52" s="65">
        <v>910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377</v>
      </c>
      <c r="L53" s="69">
        <v>293</v>
      </c>
      <c r="M53" s="69">
        <v>287</v>
      </c>
      <c r="N53" s="69">
        <v>270</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7699</v>
      </c>
      <c r="J41" s="83">
        <v>7782</v>
      </c>
      <c r="K41" s="83">
        <v>7703</v>
      </c>
      <c r="L41" s="83">
        <v>8041</v>
      </c>
      <c r="M41" s="84">
        <v>7785</v>
      </c>
    </row>
    <row r="42" spans="2:13" ht="27.75" customHeight="1" x14ac:dyDescent="0.15">
      <c r="B42" s="1174"/>
      <c r="C42" s="1175"/>
      <c r="D42" s="85"/>
      <c r="E42" s="1178" t="s">
        <v>26</v>
      </c>
      <c r="F42" s="1178"/>
      <c r="G42" s="1178"/>
      <c r="H42" s="1179"/>
      <c r="I42" s="86">
        <v>115</v>
      </c>
      <c r="J42" s="87">
        <v>94</v>
      </c>
      <c r="K42" s="87">
        <v>75</v>
      </c>
      <c r="L42" s="87">
        <v>59</v>
      </c>
      <c r="M42" s="88">
        <v>44</v>
      </c>
    </row>
    <row r="43" spans="2:13" ht="27.75" customHeight="1" x14ac:dyDescent="0.15">
      <c r="B43" s="1174"/>
      <c r="C43" s="1175"/>
      <c r="D43" s="85"/>
      <c r="E43" s="1178" t="s">
        <v>27</v>
      </c>
      <c r="F43" s="1178"/>
      <c r="G43" s="1178"/>
      <c r="H43" s="1179"/>
      <c r="I43" s="86">
        <v>3560</v>
      </c>
      <c r="J43" s="87">
        <v>3417</v>
      </c>
      <c r="K43" s="87">
        <v>3463</v>
      </c>
      <c r="L43" s="87">
        <v>3313</v>
      </c>
      <c r="M43" s="88">
        <v>3154</v>
      </c>
    </row>
    <row r="44" spans="2:13" ht="27.75" customHeight="1" x14ac:dyDescent="0.15">
      <c r="B44" s="1174"/>
      <c r="C44" s="1175"/>
      <c r="D44" s="85"/>
      <c r="E44" s="1178" t="s">
        <v>28</v>
      </c>
      <c r="F44" s="1178"/>
      <c r="G44" s="1178"/>
      <c r="H44" s="1179"/>
      <c r="I44" s="86">
        <v>36</v>
      </c>
      <c r="J44" s="87">
        <v>25</v>
      </c>
      <c r="K44" s="87">
        <v>19</v>
      </c>
      <c r="L44" s="87">
        <v>15</v>
      </c>
      <c r="M44" s="88">
        <v>10</v>
      </c>
    </row>
    <row r="45" spans="2:13" ht="27.75" customHeight="1" x14ac:dyDescent="0.15">
      <c r="B45" s="1174"/>
      <c r="C45" s="1175"/>
      <c r="D45" s="85"/>
      <c r="E45" s="1178" t="s">
        <v>29</v>
      </c>
      <c r="F45" s="1178"/>
      <c r="G45" s="1178"/>
      <c r="H45" s="1179"/>
      <c r="I45" s="86">
        <v>867</v>
      </c>
      <c r="J45" s="87">
        <v>766</v>
      </c>
      <c r="K45" s="87">
        <v>640</v>
      </c>
      <c r="L45" s="87">
        <v>582</v>
      </c>
      <c r="M45" s="88">
        <v>439</v>
      </c>
    </row>
    <row r="46" spans="2:13" ht="27.75" customHeight="1" x14ac:dyDescent="0.15">
      <c r="B46" s="1174"/>
      <c r="C46" s="1175"/>
      <c r="D46" s="89"/>
      <c r="E46" s="1178" t="s">
        <v>30</v>
      </c>
      <c r="F46" s="1178"/>
      <c r="G46" s="1178"/>
      <c r="H46" s="1179"/>
      <c r="I46" s="86">
        <v>118</v>
      </c>
      <c r="J46" s="87">
        <v>12</v>
      </c>
      <c r="K46" s="87">
        <v>11</v>
      </c>
      <c r="L46" s="87">
        <v>10</v>
      </c>
      <c r="M46" s="88">
        <v>6</v>
      </c>
    </row>
    <row r="47" spans="2:13" ht="27.75" customHeight="1" x14ac:dyDescent="0.15">
      <c r="B47" s="1174"/>
      <c r="C47" s="1175"/>
      <c r="D47" s="90"/>
      <c r="E47" s="1188" t="s">
        <v>31</v>
      </c>
      <c r="F47" s="1189"/>
      <c r="G47" s="1189"/>
      <c r="H47" s="1190"/>
      <c r="I47" s="86" t="s">
        <v>479</v>
      </c>
      <c r="J47" s="87" t="s">
        <v>479</v>
      </c>
      <c r="K47" s="87" t="s">
        <v>479</v>
      </c>
      <c r="L47" s="87" t="s">
        <v>479</v>
      </c>
      <c r="M47" s="88" t="s">
        <v>479</v>
      </c>
    </row>
    <row r="48" spans="2:13" ht="27.75" customHeight="1" x14ac:dyDescent="0.15">
      <c r="B48" s="1174"/>
      <c r="C48" s="1175"/>
      <c r="D48" s="85"/>
      <c r="E48" s="1178" t="s">
        <v>32</v>
      </c>
      <c r="F48" s="1178"/>
      <c r="G48" s="1178"/>
      <c r="H48" s="1179"/>
      <c r="I48" s="86" t="s">
        <v>479</v>
      </c>
      <c r="J48" s="87" t="s">
        <v>479</v>
      </c>
      <c r="K48" s="87" t="s">
        <v>479</v>
      </c>
      <c r="L48" s="87" t="s">
        <v>479</v>
      </c>
      <c r="M48" s="88" t="s">
        <v>479</v>
      </c>
    </row>
    <row r="49" spans="2:13" ht="27.75" customHeight="1" x14ac:dyDescent="0.15">
      <c r="B49" s="1176"/>
      <c r="C49" s="1177"/>
      <c r="D49" s="85"/>
      <c r="E49" s="1178" t="s">
        <v>33</v>
      </c>
      <c r="F49" s="1178"/>
      <c r="G49" s="1178"/>
      <c r="H49" s="1179"/>
      <c r="I49" s="86" t="s">
        <v>479</v>
      </c>
      <c r="J49" s="87">
        <v>4</v>
      </c>
      <c r="K49" s="87" t="s">
        <v>479</v>
      </c>
      <c r="L49" s="87" t="s">
        <v>479</v>
      </c>
      <c r="M49" s="88" t="s">
        <v>479</v>
      </c>
    </row>
    <row r="50" spans="2:13" ht="27.75" customHeight="1" x14ac:dyDescent="0.15">
      <c r="B50" s="1172" t="s">
        <v>34</v>
      </c>
      <c r="C50" s="1173"/>
      <c r="D50" s="91"/>
      <c r="E50" s="1178" t="s">
        <v>35</v>
      </c>
      <c r="F50" s="1178"/>
      <c r="G50" s="1178"/>
      <c r="H50" s="1179"/>
      <c r="I50" s="86">
        <v>2313</v>
      </c>
      <c r="J50" s="87">
        <v>2525</v>
      </c>
      <c r="K50" s="87">
        <v>2680</v>
      </c>
      <c r="L50" s="87">
        <v>2861</v>
      </c>
      <c r="M50" s="88">
        <v>3149</v>
      </c>
    </row>
    <row r="51" spans="2:13" ht="27.75" customHeight="1" x14ac:dyDescent="0.15">
      <c r="B51" s="1174"/>
      <c r="C51" s="1175"/>
      <c r="D51" s="85"/>
      <c r="E51" s="1178" t="s">
        <v>36</v>
      </c>
      <c r="F51" s="1178"/>
      <c r="G51" s="1178"/>
      <c r="H51" s="1179"/>
      <c r="I51" s="86">
        <v>89</v>
      </c>
      <c r="J51" s="87">
        <v>76</v>
      </c>
      <c r="K51" s="87">
        <v>70</v>
      </c>
      <c r="L51" s="87">
        <v>68</v>
      </c>
      <c r="M51" s="88">
        <v>56</v>
      </c>
    </row>
    <row r="52" spans="2:13" ht="27.75" customHeight="1" x14ac:dyDescent="0.15">
      <c r="B52" s="1176"/>
      <c r="C52" s="1177"/>
      <c r="D52" s="85"/>
      <c r="E52" s="1178" t="s">
        <v>37</v>
      </c>
      <c r="F52" s="1178"/>
      <c r="G52" s="1178"/>
      <c r="H52" s="1179"/>
      <c r="I52" s="86">
        <v>8692</v>
      </c>
      <c r="J52" s="87">
        <v>8693</v>
      </c>
      <c r="K52" s="87">
        <v>8531</v>
      </c>
      <c r="L52" s="87">
        <v>8654</v>
      </c>
      <c r="M52" s="88">
        <v>8114</v>
      </c>
    </row>
    <row r="53" spans="2:13" ht="27.75" customHeight="1" thickBot="1" x14ac:dyDescent="0.2">
      <c r="B53" s="1180" t="s">
        <v>38</v>
      </c>
      <c r="C53" s="1181"/>
      <c r="D53" s="92"/>
      <c r="E53" s="1182" t="s">
        <v>39</v>
      </c>
      <c r="F53" s="1182"/>
      <c r="G53" s="1182"/>
      <c r="H53" s="1183"/>
      <c r="I53" s="93">
        <v>1302</v>
      </c>
      <c r="J53" s="94">
        <v>805</v>
      </c>
      <c r="K53" s="94">
        <v>630</v>
      </c>
      <c r="L53" s="94">
        <v>437</v>
      </c>
      <c r="M53" s="95">
        <v>120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74206</v>
      </c>
      <c r="E3" s="118"/>
      <c r="F3" s="119">
        <v>146641</v>
      </c>
      <c r="G3" s="120"/>
      <c r="H3" s="121"/>
    </row>
    <row r="4" spans="1:8" x14ac:dyDescent="0.15">
      <c r="A4" s="122"/>
      <c r="B4" s="123"/>
      <c r="C4" s="124"/>
      <c r="D4" s="125">
        <v>64961</v>
      </c>
      <c r="E4" s="126"/>
      <c r="F4" s="127">
        <v>68142</v>
      </c>
      <c r="G4" s="128"/>
      <c r="H4" s="129"/>
    </row>
    <row r="5" spans="1:8" x14ac:dyDescent="0.15">
      <c r="A5" s="110" t="s">
        <v>513</v>
      </c>
      <c r="B5" s="115"/>
      <c r="C5" s="116"/>
      <c r="D5" s="117">
        <v>197983</v>
      </c>
      <c r="E5" s="118"/>
      <c r="F5" s="119">
        <v>174587</v>
      </c>
      <c r="G5" s="120"/>
      <c r="H5" s="121"/>
    </row>
    <row r="6" spans="1:8" x14ac:dyDescent="0.15">
      <c r="A6" s="122"/>
      <c r="B6" s="123"/>
      <c r="C6" s="124"/>
      <c r="D6" s="125">
        <v>113234</v>
      </c>
      <c r="E6" s="126"/>
      <c r="F6" s="127">
        <v>79695</v>
      </c>
      <c r="G6" s="128"/>
      <c r="H6" s="129"/>
    </row>
    <row r="7" spans="1:8" x14ac:dyDescent="0.15">
      <c r="A7" s="110" t="s">
        <v>514</v>
      </c>
      <c r="B7" s="115"/>
      <c r="C7" s="116"/>
      <c r="D7" s="117">
        <v>90238</v>
      </c>
      <c r="E7" s="118"/>
      <c r="F7" s="119">
        <v>175675</v>
      </c>
      <c r="G7" s="120"/>
      <c r="H7" s="121"/>
    </row>
    <row r="8" spans="1:8" x14ac:dyDescent="0.15">
      <c r="A8" s="122"/>
      <c r="B8" s="123"/>
      <c r="C8" s="124"/>
      <c r="D8" s="125">
        <v>64185</v>
      </c>
      <c r="E8" s="126"/>
      <c r="F8" s="127">
        <v>87698</v>
      </c>
      <c r="G8" s="128"/>
      <c r="H8" s="129"/>
    </row>
    <row r="9" spans="1:8" x14ac:dyDescent="0.15">
      <c r="A9" s="110" t="s">
        <v>515</v>
      </c>
      <c r="B9" s="115"/>
      <c r="C9" s="116"/>
      <c r="D9" s="117">
        <v>169528</v>
      </c>
      <c r="E9" s="118"/>
      <c r="F9" s="119">
        <v>162193</v>
      </c>
      <c r="G9" s="120"/>
      <c r="H9" s="121"/>
    </row>
    <row r="10" spans="1:8" x14ac:dyDescent="0.15">
      <c r="A10" s="122"/>
      <c r="B10" s="123"/>
      <c r="C10" s="124"/>
      <c r="D10" s="125">
        <v>64827</v>
      </c>
      <c r="E10" s="126"/>
      <c r="F10" s="127">
        <v>79985</v>
      </c>
      <c r="G10" s="128"/>
      <c r="H10" s="129"/>
    </row>
    <row r="11" spans="1:8" x14ac:dyDescent="0.15">
      <c r="A11" s="110" t="s">
        <v>516</v>
      </c>
      <c r="B11" s="115"/>
      <c r="C11" s="116"/>
      <c r="D11" s="117">
        <v>84271</v>
      </c>
      <c r="E11" s="118"/>
      <c r="F11" s="119">
        <v>168868</v>
      </c>
      <c r="G11" s="120"/>
      <c r="H11" s="121"/>
    </row>
    <row r="12" spans="1:8" x14ac:dyDescent="0.15">
      <c r="A12" s="122"/>
      <c r="B12" s="123"/>
      <c r="C12" s="130"/>
      <c r="D12" s="125">
        <v>55475</v>
      </c>
      <c r="E12" s="126"/>
      <c r="F12" s="127">
        <v>79360</v>
      </c>
      <c r="G12" s="128"/>
      <c r="H12" s="129"/>
    </row>
    <row r="13" spans="1:8" x14ac:dyDescent="0.15">
      <c r="A13" s="110"/>
      <c r="B13" s="115"/>
      <c r="C13" s="131"/>
      <c r="D13" s="132">
        <v>123245</v>
      </c>
      <c r="E13" s="133"/>
      <c r="F13" s="134">
        <v>165593</v>
      </c>
      <c r="G13" s="135"/>
      <c r="H13" s="121"/>
    </row>
    <row r="14" spans="1:8" x14ac:dyDescent="0.15">
      <c r="A14" s="122"/>
      <c r="B14" s="123"/>
      <c r="C14" s="124"/>
      <c r="D14" s="125">
        <v>72536</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10.029999999999999</v>
      </c>
      <c r="C19" s="136">
        <f>ROUND(VALUE(SUBSTITUTE(実質収支比率等に係る経年分析!G$48,"▲","-")),2)</f>
        <v>10.85</v>
      </c>
      <c r="D19" s="136">
        <f>ROUND(VALUE(SUBSTITUTE(実質収支比率等に係る経年分析!H$48,"▲","-")),2)</f>
        <v>11.82</v>
      </c>
      <c r="E19" s="136">
        <f>ROUND(VALUE(SUBSTITUTE(実質収支比率等に係る経年分析!I$48,"▲","-")),2)</f>
        <v>12.04</v>
      </c>
      <c r="F19" s="136">
        <f>ROUND(VALUE(SUBSTITUTE(実質収支比率等に係る経年分析!J$48,"▲","-")),2)</f>
        <v>9.02</v>
      </c>
    </row>
    <row r="20" spans="1:11" x14ac:dyDescent="0.15">
      <c r="A20" s="136" t="s">
        <v>44</v>
      </c>
      <c r="B20" s="136">
        <f>ROUND(VALUE(SUBSTITUTE(実質収支比率等に係る経年分析!F$47,"▲","-")),2)</f>
        <v>47.89</v>
      </c>
      <c r="C20" s="136">
        <f>ROUND(VALUE(SUBSTITUTE(実質収支比率等に係る経年分析!G$47,"▲","-")),2)</f>
        <v>52.72</v>
      </c>
      <c r="D20" s="136">
        <f>ROUND(VALUE(SUBSTITUTE(実質収支比率等に係る経年分析!H$47,"▲","-")),2)</f>
        <v>55.79</v>
      </c>
      <c r="E20" s="136">
        <f>ROUND(VALUE(SUBSTITUTE(実質収支比率等に係る経年分析!I$47,"▲","-")),2)</f>
        <v>58.38</v>
      </c>
      <c r="F20" s="136">
        <f>ROUND(VALUE(SUBSTITUTE(実質収支比率等に係る経年分析!J$47,"▲","-")),2)</f>
        <v>67.28</v>
      </c>
    </row>
    <row r="21" spans="1:11" x14ac:dyDescent="0.15">
      <c r="A21" s="136" t="s">
        <v>45</v>
      </c>
      <c r="B21" s="136">
        <f>IF(ISNUMBER(VALUE(SUBSTITUTE(実質収支比率等に係る経年分析!F$49,"▲","-"))),ROUND(VALUE(SUBSTITUTE(実質収支比率等に係る経年分析!F$49,"▲","-")),2),NA())</f>
        <v>4</v>
      </c>
      <c r="C21" s="136">
        <f>IF(ISNUMBER(VALUE(SUBSTITUTE(実質収支比率等に係る経年分析!G$49,"▲","-"))),ROUND(VALUE(SUBSTITUTE(実質収支比率等に係る経年分析!G$49,"▲","-")),2),NA())</f>
        <v>5.6</v>
      </c>
      <c r="D21" s="136">
        <f>IF(ISNUMBER(VALUE(SUBSTITUTE(実質収支比率等に係る経年分析!H$49,"▲","-"))),ROUND(VALUE(SUBSTITUTE(実質収支比率等に係る経年分析!H$49,"▲","-")),2),NA())</f>
        <v>4.4400000000000004</v>
      </c>
      <c r="E21" s="136">
        <f>IF(ISNUMBER(VALUE(SUBSTITUTE(実質収支比率等に係る経年分析!I$49,"▲","-"))),ROUND(VALUE(SUBSTITUTE(実質収支比率等に係る経年分析!I$49,"▲","-")),2),NA())</f>
        <v>4.3499999999999996</v>
      </c>
      <c r="F21" s="136">
        <f>IF(ISNUMBER(VALUE(SUBSTITUTE(実質収支比率等に係る経年分析!J$49,"▲","-"))),ROUND(VALUE(SUBSTITUTE(実質収支比率等に係る経年分析!J$49,"▲","-")),2),NA())</f>
        <v>2.97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八峰町漁業集落排水事業特別会計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八峰町農業集落排水事業特別会計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町営診療所特別会計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0.28999999999999998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0.19</v>
      </c>
    </row>
    <row r="32" spans="1:11" x14ac:dyDescent="0.15">
      <c r="A32" s="137" t="str">
        <f>IF(連結実質赤字比率に係る赤字・黒字の構成分析!C$38="",NA(),連結実質赤字比率に係る赤字・黒字の構成分析!C$38)</f>
        <v>八峰町営簡易水道事業特別会計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八峰町公共下水道事業特別会計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0.51</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1.49</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1.1499999999999999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1.77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11.69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11.85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895</v>
      </c>
      <c r="E42" s="138"/>
      <c r="F42" s="138"/>
      <c r="G42" s="138">
        <f>'実質公債費比率（分子）の構造'!L$52</f>
        <v>896</v>
      </c>
      <c r="H42" s="138"/>
      <c r="I42" s="138"/>
      <c r="J42" s="138">
        <f>'実質公債費比率（分子）の構造'!M$52</f>
        <v>915</v>
      </c>
      <c r="K42" s="138"/>
      <c r="L42" s="138"/>
      <c r="M42" s="138">
        <f>'実質公債費比率（分子）の構造'!N$52</f>
        <v>916</v>
      </c>
      <c r="N42" s="138"/>
      <c r="O42" s="138"/>
      <c r="P42" s="138">
        <f>'実質公債費比率（分子）の構造'!O$52</f>
        <v>910</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t="str">
        <f>'実質公債費比率（分子）の構造'!O$51</f>
        <v>-</v>
      </c>
      <c r="O43" s="138"/>
      <c r="P43" s="138"/>
    </row>
    <row r="44" spans="1:16" x14ac:dyDescent="0.15">
      <c r="A44" s="138" t="s">
        <v>54</v>
      </c>
      <c r="B44" s="138">
        <f>'実質公債費比率（分子）の構造'!K$50</f>
        <v>31</v>
      </c>
      <c r="C44" s="138"/>
      <c r="D44" s="138"/>
      <c r="E44" s="138">
        <f>'実質公債費比率（分子）の構造'!L$50</f>
        <v>20</v>
      </c>
      <c r="F44" s="138"/>
      <c r="G44" s="138"/>
      <c r="H44" s="138">
        <f>'実質公債費比率（分子）の構造'!M$50</f>
        <v>19</v>
      </c>
      <c r="I44" s="138"/>
      <c r="J44" s="138"/>
      <c r="K44" s="138">
        <f>'実質公債費比率（分子）の構造'!N$50</f>
        <v>17</v>
      </c>
      <c r="L44" s="138"/>
      <c r="M44" s="138"/>
      <c r="N44" s="138">
        <f>'実質公債費比率（分子）の構造'!O$50</f>
        <v>15</v>
      </c>
      <c r="O44" s="138"/>
      <c r="P44" s="138"/>
    </row>
    <row r="45" spans="1:16" x14ac:dyDescent="0.15">
      <c r="A45" s="138" t="s">
        <v>55</v>
      </c>
      <c r="B45" s="138">
        <f>'実質公債費比率（分子）の構造'!K$49</f>
        <v>16</v>
      </c>
      <c r="C45" s="138"/>
      <c r="D45" s="138"/>
      <c r="E45" s="138">
        <f>'実質公債費比率（分子）の構造'!L$49</f>
        <v>5</v>
      </c>
      <c r="F45" s="138"/>
      <c r="G45" s="138"/>
      <c r="H45" s="138">
        <f>'実質公債費比率（分子）の構造'!M$49</f>
        <v>6</v>
      </c>
      <c r="I45" s="138"/>
      <c r="J45" s="138"/>
      <c r="K45" s="138">
        <f>'実質公債費比率（分子）の構造'!N$49</f>
        <v>6</v>
      </c>
      <c r="L45" s="138"/>
      <c r="M45" s="138"/>
      <c r="N45" s="138">
        <f>'実質公債費比率（分子）の構造'!O$49</f>
        <v>5</v>
      </c>
      <c r="O45" s="138"/>
      <c r="P45" s="138"/>
    </row>
    <row r="46" spans="1:16" x14ac:dyDescent="0.15">
      <c r="A46" s="138" t="s">
        <v>56</v>
      </c>
      <c r="B46" s="138">
        <f>'実質公債費比率（分子）の構造'!K$48</f>
        <v>358</v>
      </c>
      <c r="C46" s="138"/>
      <c r="D46" s="138"/>
      <c r="E46" s="138">
        <f>'実質公債費比率（分子）の構造'!L$48</f>
        <v>345</v>
      </c>
      <c r="F46" s="138"/>
      <c r="G46" s="138"/>
      <c r="H46" s="138">
        <f>'実質公債費比率（分子）の構造'!M$48</f>
        <v>343</v>
      </c>
      <c r="I46" s="138"/>
      <c r="J46" s="138"/>
      <c r="K46" s="138">
        <f>'実質公債費比率（分子）の構造'!N$48</f>
        <v>323</v>
      </c>
      <c r="L46" s="138"/>
      <c r="M46" s="138"/>
      <c r="N46" s="138">
        <f>'実質公債費比率（分子）の構造'!O$48</f>
        <v>314</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867</v>
      </c>
      <c r="C49" s="138"/>
      <c r="D49" s="138"/>
      <c r="E49" s="138">
        <f>'実質公債費比率（分子）の構造'!L$45</f>
        <v>819</v>
      </c>
      <c r="F49" s="138"/>
      <c r="G49" s="138"/>
      <c r="H49" s="138">
        <f>'実質公債費比率（分子）の構造'!M$45</f>
        <v>834</v>
      </c>
      <c r="I49" s="138"/>
      <c r="J49" s="138"/>
      <c r="K49" s="138">
        <f>'実質公債費比率（分子）の構造'!N$45</f>
        <v>839</v>
      </c>
      <c r="L49" s="138"/>
      <c r="M49" s="138"/>
      <c r="N49" s="138">
        <f>'実質公債費比率（分子）の構造'!O$45</f>
        <v>862</v>
      </c>
      <c r="O49" s="138"/>
      <c r="P49" s="138"/>
    </row>
    <row r="50" spans="1:16" x14ac:dyDescent="0.15">
      <c r="A50" s="138" t="s">
        <v>60</v>
      </c>
      <c r="B50" s="138" t="e">
        <f>NA()</f>
        <v>#N/A</v>
      </c>
      <c r="C50" s="138">
        <f>IF(ISNUMBER('実質公債費比率（分子）の構造'!K$53),'実質公債費比率（分子）の構造'!K$53,NA())</f>
        <v>377</v>
      </c>
      <c r="D50" s="138" t="e">
        <f>NA()</f>
        <v>#N/A</v>
      </c>
      <c r="E50" s="138" t="e">
        <f>NA()</f>
        <v>#N/A</v>
      </c>
      <c r="F50" s="138">
        <f>IF(ISNUMBER('実質公債費比率（分子）の構造'!L$53),'実質公債費比率（分子）の構造'!L$53,NA())</f>
        <v>293</v>
      </c>
      <c r="G50" s="138" t="e">
        <f>NA()</f>
        <v>#N/A</v>
      </c>
      <c r="H50" s="138" t="e">
        <f>NA()</f>
        <v>#N/A</v>
      </c>
      <c r="I50" s="138">
        <f>IF(ISNUMBER('実質公債費比率（分子）の構造'!M$53),'実質公債費比率（分子）の構造'!M$53,NA())</f>
        <v>287</v>
      </c>
      <c r="J50" s="138" t="e">
        <f>NA()</f>
        <v>#N/A</v>
      </c>
      <c r="K50" s="138" t="e">
        <f>NA()</f>
        <v>#N/A</v>
      </c>
      <c r="L50" s="138">
        <f>IF(ISNUMBER('実質公債費比率（分子）の構造'!N$53),'実質公債費比率（分子）の構造'!N$53,NA())</f>
        <v>270</v>
      </c>
      <c r="M50" s="138" t="e">
        <f>NA()</f>
        <v>#N/A</v>
      </c>
      <c r="N50" s="138" t="e">
        <f>NA()</f>
        <v>#N/A</v>
      </c>
      <c r="O50" s="138">
        <f>IF(ISNUMBER('実質公債費比率（分子）の構造'!O$53),'実質公債費比率（分子）の構造'!O$53,NA())</f>
        <v>286</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8692</v>
      </c>
      <c r="E56" s="137"/>
      <c r="F56" s="137"/>
      <c r="G56" s="137">
        <f>'将来負担比率（分子）の構造'!J$52</f>
        <v>8693</v>
      </c>
      <c r="H56" s="137"/>
      <c r="I56" s="137"/>
      <c r="J56" s="137">
        <f>'将来負担比率（分子）の構造'!K$52</f>
        <v>8531</v>
      </c>
      <c r="K56" s="137"/>
      <c r="L56" s="137"/>
      <c r="M56" s="137">
        <f>'将来負担比率（分子）の構造'!L$52</f>
        <v>8654</v>
      </c>
      <c r="N56" s="137"/>
      <c r="O56" s="137"/>
      <c r="P56" s="137">
        <f>'将来負担比率（分子）の構造'!M$52</f>
        <v>8114</v>
      </c>
    </row>
    <row r="57" spans="1:16" x14ac:dyDescent="0.15">
      <c r="A57" s="137" t="s">
        <v>36</v>
      </c>
      <c r="B57" s="137"/>
      <c r="C57" s="137"/>
      <c r="D57" s="137">
        <f>'将来負担比率（分子）の構造'!I$51</f>
        <v>89</v>
      </c>
      <c r="E57" s="137"/>
      <c r="F57" s="137"/>
      <c r="G57" s="137">
        <f>'将来負担比率（分子）の構造'!J$51</f>
        <v>76</v>
      </c>
      <c r="H57" s="137"/>
      <c r="I57" s="137"/>
      <c r="J57" s="137">
        <f>'将来負担比率（分子）の構造'!K$51</f>
        <v>70</v>
      </c>
      <c r="K57" s="137"/>
      <c r="L57" s="137"/>
      <c r="M57" s="137">
        <f>'将来負担比率（分子）の構造'!L$51</f>
        <v>68</v>
      </c>
      <c r="N57" s="137"/>
      <c r="O57" s="137"/>
      <c r="P57" s="137">
        <f>'将来負担比率（分子）の構造'!M$51</f>
        <v>56</v>
      </c>
    </row>
    <row r="58" spans="1:16" x14ac:dyDescent="0.15">
      <c r="A58" s="137" t="s">
        <v>35</v>
      </c>
      <c r="B58" s="137"/>
      <c r="C58" s="137"/>
      <c r="D58" s="137">
        <f>'将来負担比率（分子）の構造'!I$50</f>
        <v>2313</v>
      </c>
      <c r="E58" s="137"/>
      <c r="F58" s="137"/>
      <c r="G58" s="137">
        <f>'将来負担比率（分子）の構造'!J$50</f>
        <v>2525</v>
      </c>
      <c r="H58" s="137"/>
      <c r="I58" s="137"/>
      <c r="J58" s="137">
        <f>'将来負担比率（分子）の構造'!K$50</f>
        <v>2680</v>
      </c>
      <c r="K58" s="137"/>
      <c r="L58" s="137"/>
      <c r="M58" s="137">
        <f>'将来負担比率（分子）の構造'!L$50</f>
        <v>2861</v>
      </c>
      <c r="N58" s="137"/>
      <c r="O58" s="137"/>
      <c r="P58" s="137">
        <f>'将来負担比率（分子）の構造'!M$50</f>
        <v>3149</v>
      </c>
    </row>
    <row r="59" spans="1:16" x14ac:dyDescent="0.15">
      <c r="A59" s="137" t="s">
        <v>33</v>
      </c>
      <c r="B59" s="137" t="str">
        <f>'将来負担比率（分子）の構造'!I$49</f>
        <v>-</v>
      </c>
      <c r="C59" s="137"/>
      <c r="D59" s="137"/>
      <c r="E59" s="137">
        <f>'将来負担比率（分子）の構造'!J$49</f>
        <v>4</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118</v>
      </c>
      <c r="C61" s="137"/>
      <c r="D61" s="137"/>
      <c r="E61" s="137">
        <f>'将来負担比率（分子）の構造'!J$46</f>
        <v>12</v>
      </c>
      <c r="F61" s="137"/>
      <c r="G61" s="137"/>
      <c r="H61" s="137">
        <f>'将来負担比率（分子）の構造'!K$46</f>
        <v>11</v>
      </c>
      <c r="I61" s="137"/>
      <c r="J61" s="137"/>
      <c r="K61" s="137">
        <f>'将来負担比率（分子）の構造'!L$46</f>
        <v>10</v>
      </c>
      <c r="L61" s="137"/>
      <c r="M61" s="137"/>
      <c r="N61" s="137">
        <f>'将来負担比率（分子）の構造'!M$46</f>
        <v>6</v>
      </c>
      <c r="O61" s="137"/>
      <c r="P61" s="137"/>
    </row>
    <row r="62" spans="1:16" x14ac:dyDescent="0.15">
      <c r="A62" s="137" t="s">
        <v>29</v>
      </c>
      <c r="B62" s="137">
        <f>'将来負担比率（分子）の構造'!I$45</f>
        <v>867</v>
      </c>
      <c r="C62" s="137"/>
      <c r="D62" s="137"/>
      <c r="E62" s="137">
        <f>'将来負担比率（分子）の構造'!J$45</f>
        <v>766</v>
      </c>
      <c r="F62" s="137"/>
      <c r="G62" s="137"/>
      <c r="H62" s="137">
        <f>'将来負担比率（分子）の構造'!K$45</f>
        <v>640</v>
      </c>
      <c r="I62" s="137"/>
      <c r="J62" s="137"/>
      <c r="K62" s="137">
        <f>'将来負担比率（分子）の構造'!L$45</f>
        <v>582</v>
      </c>
      <c r="L62" s="137"/>
      <c r="M62" s="137"/>
      <c r="N62" s="137">
        <f>'将来負担比率（分子）の構造'!M$45</f>
        <v>439</v>
      </c>
      <c r="O62" s="137"/>
      <c r="P62" s="137"/>
    </row>
    <row r="63" spans="1:16" x14ac:dyDescent="0.15">
      <c r="A63" s="137" t="s">
        <v>28</v>
      </c>
      <c r="B63" s="137">
        <f>'将来負担比率（分子）の構造'!I$44</f>
        <v>36</v>
      </c>
      <c r="C63" s="137"/>
      <c r="D63" s="137"/>
      <c r="E63" s="137">
        <f>'将来負担比率（分子）の構造'!J$44</f>
        <v>25</v>
      </c>
      <c r="F63" s="137"/>
      <c r="G63" s="137"/>
      <c r="H63" s="137">
        <f>'将来負担比率（分子）の構造'!K$44</f>
        <v>19</v>
      </c>
      <c r="I63" s="137"/>
      <c r="J63" s="137"/>
      <c r="K63" s="137">
        <f>'将来負担比率（分子）の構造'!L$44</f>
        <v>15</v>
      </c>
      <c r="L63" s="137"/>
      <c r="M63" s="137"/>
      <c r="N63" s="137">
        <f>'将来負担比率（分子）の構造'!M$44</f>
        <v>10</v>
      </c>
      <c r="O63" s="137"/>
      <c r="P63" s="137"/>
    </row>
    <row r="64" spans="1:16" x14ac:dyDescent="0.15">
      <c r="A64" s="137" t="s">
        <v>27</v>
      </c>
      <c r="B64" s="137">
        <f>'将来負担比率（分子）の構造'!I$43</f>
        <v>3560</v>
      </c>
      <c r="C64" s="137"/>
      <c r="D64" s="137"/>
      <c r="E64" s="137">
        <f>'将来負担比率（分子）の構造'!J$43</f>
        <v>3417</v>
      </c>
      <c r="F64" s="137"/>
      <c r="G64" s="137"/>
      <c r="H64" s="137">
        <f>'将来負担比率（分子）の構造'!K$43</f>
        <v>3463</v>
      </c>
      <c r="I64" s="137"/>
      <c r="J64" s="137"/>
      <c r="K64" s="137">
        <f>'将来負担比率（分子）の構造'!L$43</f>
        <v>3313</v>
      </c>
      <c r="L64" s="137"/>
      <c r="M64" s="137"/>
      <c r="N64" s="137">
        <f>'将来負担比率（分子）の構造'!M$43</f>
        <v>3154</v>
      </c>
      <c r="O64" s="137"/>
      <c r="P64" s="137"/>
    </row>
    <row r="65" spans="1:16" x14ac:dyDescent="0.15">
      <c r="A65" s="137" t="s">
        <v>26</v>
      </c>
      <c r="B65" s="137">
        <f>'将来負担比率（分子）の構造'!I$42</f>
        <v>115</v>
      </c>
      <c r="C65" s="137"/>
      <c r="D65" s="137"/>
      <c r="E65" s="137">
        <f>'将来負担比率（分子）の構造'!J$42</f>
        <v>94</v>
      </c>
      <c r="F65" s="137"/>
      <c r="G65" s="137"/>
      <c r="H65" s="137">
        <f>'将来負担比率（分子）の構造'!K$42</f>
        <v>75</v>
      </c>
      <c r="I65" s="137"/>
      <c r="J65" s="137"/>
      <c r="K65" s="137">
        <f>'将来負担比率（分子）の構造'!L$42</f>
        <v>59</v>
      </c>
      <c r="L65" s="137"/>
      <c r="M65" s="137"/>
      <c r="N65" s="137">
        <f>'将来負担比率（分子）の構造'!M$42</f>
        <v>44</v>
      </c>
      <c r="O65" s="137"/>
      <c r="P65" s="137"/>
    </row>
    <row r="66" spans="1:16" x14ac:dyDescent="0.15">
      <c r="A66" s="137" t="s">
        <v>25</v>
      </c>
      <c r="B66" s="137">
        <f>'将来負担比率（分子）の構造'!I$41</f>
        <v>7699</v>
      </c>
      <c r="C66" s="137"/>
      <c r="D66" s="137"/>
      <c r="E66" s="137">
        <f>'将来負担比率（分子）の構造'!J$41</f>
        <v>7782</v>
      </c>
      <c r="F66" s="137"/>
      <c r="G66" s="137"/>
      <c r="H66" s="137">
        <f>'将来負担比率（分子）の構造'!K$41</f>
        <v>7703</v>
      </c>
      <c r="I66" s="137"/>
      <c r="J66" s="137"/>
      <c r="K66" s="137">
        <f>'将来負担比率（分子）の構造'!L$41</f>
        <v>8041</v>
      </c>
      <c r="L66" s="137"/>
      <c r="M66" s="137"/>
      <c r="N66" s="137">
        <f>'将来負担比率（分子）の構造'!M$41</f>
        <v>7785</v>
      </c>
      <c r="O66" s="137"/>
      <c r="P66" s="137"/>
    </row>
    <row r="67" spans="1:16" x14ac:dyDescent="0.15">
      <c r="A67" s="137" t="s">
        <v>64</v>
      </c>
      <c r="B67" s="137" t="e">
        <f>NA()</f>
        <v>#N/A</v>
      </c>
      <c r="C67" s="137">
        <f>IF(ISNUMBER('将来負担比率（分子）の構造'!I$53), IF('将来負担比率（分子）の構造'!I$53 &lt; 0, 0, '将来負担比率（分子）の構造'!I$53), NA())</f>
        <v>1302</v>
      </c>
      <c r="D67" s="137" t="e">
        <f>NA()</f>
        <v>#N/A</v>
      </c>
      <c r="E67" s="137" t="e">
        <f>NA()</f>
        <v>#N/A</v>
      </c>
      <c r="F67" s="137">
        <f>IF(ISNUMBER('将来負担比率（分子）の構造'!J$53), IF('将来負担比率（分子）の構造'!J$53 &lt; 0, 0, '将来負担比率（分子）の構造'!J$53), NA())</f>
        <v>805</v>
      </c>
      <c r="G67" s="137" t="e">
        <f>NA()</f>
        <v>#N/A</v>
      </c>
      <c r="H67" s="137" t="e">
        <f>NA()</f>
        <v>#N/A</v>
      </c>
      <c r="I67" s="137">
        <f>IF(ISNUMBER('将来負担比率（分子）の構造'!K$53), IF('将来負担比率（分子）の構造'!K$53 &lt; 0, 0, '将来負担比率（分子）の構造'!K$53), NA())</f>
        <v>630</v>
      </c>
      <c r="J67" s="137" t="e">
        <f>NA()</f>
        <v>#N/A</v>
      </c>
      <c r="K67" s="137" t="e">
        <f>NA()</f>
        <v>#N/A</v>
      </c>
      <c r="L67" s="137">
        <f>IF(ISNUMBER('将来負担比率（分子）の構造'!L$53), IF('将来負担比率（分子）の構造'!L$53 &lt; 0, 0, '将来負担比率（分子）の構造'!L$53), NA())</f>
        <v>437</v>
      </c>
      <c r="M67" s="137" t="e">
        <f>NA()</f>
        <v>#N/A</v>
      </c>
      <c r="N67" s="137" t="e">
        <f>NA()</f>
        <v>#N/A</v>
      </c>
      <c r="O67" s="137">
        <f>IF(ISNUMBER('将来負担比率（分子）の構造'!M$53), IF('将来負担比率（分子）の構造'!M$53 &lt; 0, 0, '将来負担比率（分子）の構造'!M$53), NA())</f>
        <v>120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559705</v>
      </c>
      <c r="S5" s="641"/>
      <c r="T5" s="641"/>
      <c r="U5" s="641"/>
      <c r="V5" s="641"/>
      <c r="W5" s="641"/>
      <c r="X5" s="641"/>
      <c r="Y5" s="688"/>
      <c r="Z5" s="701">
        <v>8.3000000000000007</v>
      </c>
      <c r="AA5" s="701"/>
      <c r="AB5" s="701"/>
      <c r="AC5" s="701"/>
      <c r="AD5" s="702">
        <v>559705</v>
      </c>
      <c r="AE5" s="702"/>
      <c r="AF5" s="702"/>
      <c r="AG5" s="702"/>
      <c r="AH5" s="702"/>
      <c r="AI5" s="702"/>
      <c r="AJ5" s="702"/>
      <c r="AK5" s="702"/>
      <c r="AL5" s="689">
        <v>13.7</v>
      </c>
      <c r="AM5" s="658"/>
      <c r="AN5" s="658"/>
      <c r="AO5" s="690"/>
      <c r="AP5" s="677" t="s">
        <v>209</v>
      </c>
      <c r="AQ5" s="678"/>
      <c r="AR5" s="678"/>
      <c r="AS5" s="678"/>
      <c r="AT5" s="678"/>
      <c r="AU5" s="678"/>
      <c r="AV5" s="678"/>
      <c r="AW5" s="678"/>
      <c r="AX5" s="678"/>
      <c r="AY5" s="678"/>
      <c r="AZ5" s="678"/>
      <c r="BA5" s="678"/>
      <c r="BB5" s="678"/>
      <c r="BC5" s="678"/>
      <c r="BD5" s="678"/>
      <c r="BE5" s="678"/>
      <c r="BF5" s="679"/>
      <c r="BG5" s="590">
        <v>542509</v>
      </c>
      <c r="BH5" s="591"/>
      <c r="BI5" s="591"/>
      <c r="BJ5" s="591"/>
      <c r="BK5" s="591"/>
      <c r="BL5" s="591"/>
      <c r="BM5" s="591"/>
      <c r="BN5" s="592"/>
      <c r="BO5" s="643">
        <v>96.9</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47824</v>
      </c>
      <c r="S6" s="591"/>
      <c r="T6" s="591"/>
      <c r="U6" s="591"/>
      <c r="V6" s="591"/>
      <c r="W6" s="591"/>
      <c r="X6" s="591"/>
      <c r="Y6" s="592"/>
      <c r="Z6" s="643">
        <v>0.7</v>
      </c>
      <c r="AA6" s="643"/>
      <c r="AB6" s="643"/>
      <c r="AC6" s="643"/>
      <c r="AD6" s="644">
        <v>47824</v>
      </c>
      <c r="AE6" s="644"/>
      <c r="AF6" s="644"/>
      <c r="AG6" s="644"/>
      <c r="AH6" s="644"/>
      <c r="AI6" s="644"/>
      <c r="AJ6" s="644"/>
      <c r="AK6" s="644"/>
      <c r="AL6" s="613">
        <v>1.2</v>
      </c>
      <c r="AM6" s="645"/>
      <c r="AN6" s="645"/>
      <c r="AO6" s="646"/>
      <c r="AP6" s="587" t="s">
        <v>215</v>
      </c>
      <c r="AQ6" s="588"/>
      <c r="AR6" s="588"/>
      <c r="AS6" s="588"/>
      <c r="AT6" s="588"/>
      <c r="AU6" s="588"/>
      <c r="AV6" s="588"/>
      <c r="AW6" s="588"/>
      <c r="AX6" s="588"/>
      <c r="AY6" s="588"/>
      <c r="AZ6" s="588"/>
      <c r="BA6" s="588"/>
      <c r="BB6" s="588"/>
      <c r="BC6" s="588"/>
      <c r="BD6" s="588"/>
      <c r="BE6" s="588"/>
      <c r="BF6" s="589"/>
      <c r="BG6" s="590">
        <v>542509</v>
      </c>
      <c r="BH6" s="591"/>
      <c r="BI6" s="591"/>
      <c r="BJ6" s="591"/>
      <c r="BK6" s="591"/>
      <c r="BL6" s="591"/>
      <c r="BM6" s="591"/>
      <c r="BN6" s="592"/>
      <c r="BO6" s="643">
        <v>96.9</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77619</v>
      </c>
      <c r="CS6" s="591"/>
      <c r="CT6" s="591"/>
      <c r="CU6" s="591"/>
      <c r="CV6" s="591"/>
      <c r="CW6" s="591"/>
      <c r="CX6" s="591"/>
      <c r="CY6" s="592"/>
      <c r="CZ6" s="643">
        <v>1.2</v>
      </c>
      <c r="DA6" s="643"/>
      <c r="DB6" s="643"/>
      <c r="DC6" s="643"/>
      <c r="DD6" s="596" t="s">
        <v>210</v>
      </c>
      <c r="DE6" s="591"/>
      <c r="DF6" s="591"/>
      <c r="DG6" s="591"/>
      <c r="DH6" s="591"/>
      <c r="DI6" s="591"/>
      <c r="DJ6" s="591"/>
      <c r="DK6" s="591"/>
      <c r="DL6" s="591"/>
      <c r="DM6" s="591"/>
      <c r="DN6" s="591"/>
      <c r="DO6" s="591"/>
      <c r="DP6" s="592"/>
      <c r="DQ6" s="596">
        <v>77619</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745</v>
      </c>
      <c r="S7" s="591"/>
      <c r="T7" s="591"/>
      <c r="U7" s="591"/>
      <c r="V7" s="591"/>
      <c r="W7" s="591"/>
      <c r="X7" s="591"/>
      <c r="Y7" s="592"/>
      <c r="Z7" s="643">
        <v>0</v>
      </c>
      <c r="AA7" s="643"/>
      <c r="AB7" s="643"/>
      <c r="AC7" s="643"/>
      <c r="AD7" s="644">
        <v>745</v>
      </c>
      <c r="AE7" s="644"/>
      <c r="AF7" s="644"/>
      <c r="AG7" s="644"/>
      <c r="AH7" s="644"/>
      <c r="AI7" s="644"/>
      <c r="AJ7" s="644"/>
      <c r="AK7" s="644"/>
      <c r="AL7" s="613">
        <v>0</v>
      </c>
      <c r="AM7" s="645"/>
      <c r="AN7" s="645"/>
      <c r="AO7" s="646"/>
      <c r="AP7" s="587" t="s">
        <v>218</v>
      </c>
      <c r="AQ7" s="588"/>
      <c r="AR7" s="588"/>
      <c r="AS7" s="588"/>
      <c r="AT7" s="588"/>
      <c r="AU7" s="588"/>
      <c r="AV7" s="588"/>
      <c r="AW7" s="588"/>
      <c r="AX7" s="588"/>
      <c r="AY7" s="588"/>
      <c r="AZ7" s="588"/>
      <c r="BA7" s="588"/>
      <c r="BB7" s="588"/>
      <c r="BC7" s="588"/>
      <c r="BD7" s="588"/>
      <c r="BE7" s="588"/>
      <c r="BF7" s="589"/>
      <c r="BG7" s="590">
        <v>214980</v>
      </c>
      <c r="BH7" s="591"/>
      <c r="BI7" s="591"/>
      <c r="BJ7" s="591"/>
      <c r="BK7" s="591"/>
      <c r="BL7" s="591"/>
      <c r="BM7" s="591"/>
      <c r="BN7" s="592"/>
      <c r="BO7" s="643">
        <v>38.4</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1045328</v>
      </c>
      <c r="CS7" s="591"/>
      <c r="CT7" s="591"/>
      <c r="CU7" s="591"/>
      <c r="CV7" s="591"/>
      <c r="CW7" s="591"/>
      <c r="CX7" s="591"/>
      <c r="CY7" s="592"/>
      <c r="CZ7" s="643">
        <v>16.5</v>
      </c>
      <c r="DA7" s="643"/>
      <c r="DB7" s="643"/>
      <c r="DC7" s="643"/>
      <c r="DD7" s="596">
        <v>79427</v>
      </c>
      <c r="DE7" s="591"/>
      <c r="DF7" s="591"/>
      <c r="DG7" s="591"/>
      <c r="DH7" s="591"/>
      <c r="DI7" s="591"/>
      <c r="DJ7" s="591"/>
      <c r="DK7" s="591"/>
      <c r="DL7" s="591"/>
      <c r="DM7" s="591"/>
      <c r="DN7" s="591"/>
      <c r="DO7" s="591"/>
      <c r="DP7" s="592"/>
      <c r="DQ7" s="596">
        <v>889596</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924</v>
      </c>
      <c r="S8" s="591"/>
      <c r="T8" s="591"/>
      <c r="U8" s="591"/>
      <c r="V8" s="591"/>
      <c r="W8" s="591"/>
      <c r="X8" s="591"/>
      <c r="Y8" s="592"/>
      <c r="Z8" s="643">
        <v>0</v>
      </c>
      <c r="AA8" s="643"/>
      <c r="AB8" s="643"/>
      <c r="AC8" s="643"/>
      <c r="AD8" s="644">
        <v>924</v>
      </c>
      <c r="AE8" s="644"/>
      <c r="AF8" s="644"/>
      <c r="AG8" s="644"/>
      <c r="AH8" s="644"/>
      <c r="AI8" s="644"/>
      <c r="AJ8" s="644"/>
      <c r="AK8" s="644"/>
      <c r="AL8" s="613">
        <v>0</v>
      </c>
      <c r="AM8" s="645"/>
      <c r="AN8" s="645"/>
      <c r="AO8" s="646"/>
      <c r="AP8" s="587" t="s">
        <v>221</v>
      </c>
      <c r="AQ8" s="588"/>
      <c r="AR8" s="588"/>
      <c r="AS8" s="588"/>
      <c r="AT8" s="588"/>
      <c r="AU8" s="588"/>
      <c r="AV8" s="588"/>
      <c r="AW8" s="588"/>
      <c r="AX8" s="588"/>
      <c r="AY8" s="588"/>
      <c r="AZ8" s="588"/>
      <c r="BA8" s="588"/>
      <c r="BB8" s="588"/>
      <c r="BC8" s="588"/>
      <c r="BD8" s="588"/>
      <c r="BE8" s="588"/>
      <c r="BF8" s="589"/>
      <c r="BG8" s="590">
        <v>11373</v>
      </c>
      <c r="BH8" s="591"/>
      <c r="BI8" s="591"/>
      <c r="BJ8" s="591"/>
      <c r="BK8" s="591"/>
      <c r="BL8" s="591"/>
      <c r="BM8" s="591"/>
      <c r="BN8" s="592"/>
      <c r="BO8" s="643">
        <v>2</v>
      </c>
      <c r="BP8" s="643"/>
      <c r="BQ8" s="643"/>
      <c r="BR8" s="643"/>
      <c r="BS8" s="596" t="s">
        <v>112</v>
      </c>
      <c r="BT8" s="591"/>
      <c r="BU8" s="591"/>
      <c r="BV8" s="591"/>
      <c r="BW8" s="591"/>
      <c r="BX8" s="591"/>
      <c r="BY8" s="591"/>
      <c r="BZ8" s="591"/>
      <c r="CA8" s="591"/>
      <c r="CB8" s="626"/>
      <c r="CD8" s="627" t="s">
        <v>222</v>
      </c>
      <c r="CE8" s="624"/>
      <c r="CF8" s="624"/>
      <c r="CG8" s="624"/>
      <c r="CH8" s="624"/>
      <c r="CI8" s="624"/>
      <c r="CJ8" s="624"/>
      <c r="CK8" s="624"/>
      <c r="CL8" s="624"/>
      <c r="CM8" s="624"/>
      <c r="CN8" s="624"/>
      <c r="CO8" s="624"/>
      <c r="CP8" s="624"/>
      <c r="CQ8" s="625"/>
      <c r="CR8" s="590">
        <v>1296897</v>
      </c>
      <c r="CS8" s="591"/>
      <c r="CT8" s="591"/>
      <c r="CU8" s="591"/>
      <c r="CV8" s="591"/>
      <c r="CW8" s="591"/>
      <c r="CX8" s="591"/>
      <c r="CY8" s="592"/>
      <c r="CZ8" s="643">
        <v>20.399999999999999</v>
      </c>
      <c r="DA8" s="643"/>
      <c r="DB8" s="643"/>
      <c r="DC8" s="643"/>
      <c r="DD8" s="596">
        <v>24150</v>
      </c>
      <c r="DE8" s="591"/>
      <c r="DF8" s="591"/>
      <c r="DG8" s="591"/>
      <c r="DH8" s="591"/>
      <c r="DI8" s="591"/>
      <c r="DJ8" s="591"/>
      <c r="DK8" s="591"/>
      <c r="DL8" s="591"/>
      <c r="DM8" s="591"/>
      <c r="DN8" s="591"/>
      <c r="DO8" s="591"/>
      <c r="DP8" s="592"/>
      <c r="DQ8" s="596">
        <v>872339</v>
      </c>
      <c r="DR8" s="591"/>
      <c r="DS8" s="591"/>
      <c r="DT8" s="591"/>
      <c r="DU8" s="591"/>
      <c r="DV8" s="591"/>
      <c r="DW8" s="591"/>
      <c r="DX8" s="591"/>
      <c r="DY8" s="591"/>
      <c r="DZ8" s="591"/>
      <c r="EA8" s="591"/>
      <c r="EB8" s="591"/>
      <c r="EC8" s="626"/>
    </row>
    <row r="9" spans="2:143" ht="11.25" customHeight="1" x14ac:dyDescent="0.15">
      <c r="B9" s="587" t="s">
        <v>223</v>
      </c>
      <c r="C9" s="588"/>
      <c r="D9" s="588"/>
      <c r="E9" s="588"/>
      <c r="F9" s="588"/>
      <c r="G9" s="588"/>
      <c r="H9" s="588"/>
      <c r="I9" s="588"/>
      <c r="J9" s="588"/>
      <c r="K9" s="588"/>
      <c r="L9" s="588"/>
      <c r="M9" s="588"/>
      <c r="N9" s="588"/>
      <c r="O9" s="588"/>
      <c r="P9" s="588"/>
      <c r="Q9" s="589"/>
      <c r="R9" s="590">
        <v>488</v>
      </c>
      <c r="S9" s="591"/>
      <c r="T9" s="591"/>
      <c r="U9" s="591"/>
      <c r="V9" s="591"/>
      <c r="W9" s="591"/>
      <c r="X9" s="591"/>
      <c r="Y9" s="592"/>
      <c r="Z9" s="643">
        <v>0</v>
      </c>
      <c r="AA9" s="643"/>
      <c r="AB9" s="643"/>
      <c r="AC9" s="643"/>
      <c r="AD9" s="644">
        <v>488</v>
      </c>
      <c r="AE9" s="644"/>
      <c r="AF9" s="644"/>
      <c r="AG9" s="644"/>
      <c r="AH9" s="644"/>
      <c r="AI9" s="644"/>
      <c r="AJ9" s="644"/>
      <c r="AK9" s="644"/>
      <c r="AL9" s="613">
        <v>0</v>
      </c>
      <c r="AM9" s="645"/>
      <c r="AN9" s="645"/>
      <c r="AO9" s="646"/>
      <c r="AP9" s="587" t="s">
        <v>224</v>
      </c>
      <c r="AQ9" s="588"/>
      <c r="AR9" s="588"/>
      <c r="AS9" s="588"/>
      <c r="AT9" s="588"/>
      <c r="AU9" s="588"/>
      <c r="AV9" s="588"/>
      <c r="AW9" s="588"/>
      <c r="AX9" s="588"/>
      <c r="AY9" s="588"/>
      <c r="AZ9" s="588"/>
      <c r="BA9" s="588"/>
      <c r="BB9" s="588"/>
      <c r="BC9" s="588"/>
      <c r="BD9" s="588"/>
      <c r="BE9" s="588"/>
      <c r="BF9" s="589"/>
      <c r="BG9" s="590">
        <v>178005</v>
      </c>
      <c r="BH9" s="591"/>
      <c r="BI9" s="591"/>
      <c r="BJ9" s="591"/>
      <c r="BK9" s="591"/>
      <c r="BL9" s="591"/>
      <c r="BM9" s="591"/>
      <c r="BN9" s="592"/>
      <c r="BO9" s="643">
        <v>31.8</v>
      </c>
      <c r="BP9" s="643"/>
      <c r="BQ9" s="643"/>
      <c r="BR9" s="643"/>
      <c r="BS9" s="596" t="s">
        <v>112</v>
      </c>
      <c r="BT9" s="591"/>
      <c r="BU9" s="591"/>
      <c r="BV9" s="591"/>
      <c r="BW9" s="591"/>
      <c r="BX9" s="591"/>
      <c r="BY9" s="591"/>
      <c r="BZ9" s="591"/>
      <c r="CA9" s="591"/>
      <c r="CB9" s="626"/>
      <c r="CD9" s="627" t="s">
        <v>225</v>
      </c>
      <c r="CE9" s="624"/>
      <c r="CF9" s="624"/>
      <c r="CG9" s="624"/>
      <c r="CH9" s="624"/>
      <c r="CI9" s="624"/>
      <c r="CJ9" s="624"/>
      <c r="CK9" s="624"/>
      <c r="CL9" s="624"/>
      <c r="CM9" s="624"/>
      <c r="CN9" s="624"/>
      <c r="CO9" s="624"/>
      <c r="CP9" s="624"/>
      <c r="CQ9" s="625"/>
      <c r="CR9" s="590">
        <v>355604</v>
      </c>
      <c r="CS9" s="591"/>
      <c r="CT9" s="591"/>
      <c r="CU9" s="591"/>
      <c r="CV9" s="591"/>
      <c r="CW9" s="591"/>
      <c r="CX9" s="591"/>
      <c r="CY9" s="592"/>
      <c r="CZ9" s="643">
        <v>5.6</v>
      </c>
      <c r="DA9" s="643"/>
      <c r="DB9" s="643"/>
      <c r="DC9" s="643"/>
      <c r="DD9" s="596" t="s">
        <v>112</v>
      </c>
      <c r="DE9" s="591"/>
      <c r="DF9" s="591"/>
      <c r="DG9" s="591"/>
      <c r="DH9" s="591"/>
      <c r="DI9" s="591"/>
      <c r="DJ9" s="591"/>
      <c r="DK9" s="591"/>
      <c r="DL9" s="591"/>
      <c r="DM9" s="591"/>
      <c r="DN9" s="591"/>
      <c r="DO9" s="591"/>
      <c r="DP9" s="592"/>
      <c r="DQ9" s="596">
        <v>274519</v>
      </c>
      <c r="DR9" s="591"/>
      <c r="DS9" s="591"/>
      <c r="DT9" s="591"/>
      <c r="DU9" s="591"/>
      <c r="DV9" s="591"/>
      <c r="DW9" s="591"/>
      <c r="DX9" s="591"/>
      <c r="DY9" s="591"/>
      <c r="DZ9" s="591"/>
      <c r="EA9" s="591"/>
      <c r="EB9" s="591"/>
      <c r="EC9" s="626"/>
    </row>
    <row r="10" spans="2:143" ht="11.25" customHeight="1" x14ac:dyDescent="0.15">
      <c r="B10" s="587" t="s">
        <v>226</v>
      </c>
      <c r="C10" s="588"/>
      <c r="D10" s="588"/>
      <c r="E10" s="588"/>
      <c r="F10" s="588"/>
      <c r="G10" s="588"/>
      <c r="H10" s="588"/>
      <c r="I10" s="588"/>
      <c r="J10" s="588"/>
      <c r="K10" s="588"/>
      <c r="L10" s="588"/>
      <c r="M10" s="588"/>
      <c r="N10" s="588"/>
      <c r="O10" s="588"/>
      <c r="P10" s="588"/>
      <c r="Q10" s="589"/>
      <c r="R10" s="590">
        <v>123638</v>
      </c>
      <c r="S10" s="591"/>
      <c r="T10" s="591"/>
      <c r="U10" s="591"/>
      <c r="V10" s="591"/>
      <c r="W10" s="591"/>
      <c r="X10" s="591"/>
      <c r="Y10" s="592"/>
      <c r="Z10" s="643">
        <v>1.8</v>
      </c>
      <c r="AA10" s="643"/>
      <c r="AB10" s="643"/>
      <c r="AC10" s="643"/>
      <c r="AD10" s="644">
        <v>123638</v>
      </c>
      <c r="AE10" s="644"/>
      <c r="AF10" s="644"/>
      <c r="AG10" s="644"/>
      <c r="AH10" s="644"/>
      <c r="AI10" s="644"/>
      <c r="AJ10" s="644"/>
      <c r="AK10" s="644"/>
      <c r="AL10" s="613">
        <v>3</v>
      </c>
      <c r="AM10" s="645"/>
      <c r="AN10" s="645"/>
      <c r="AO10" s="646"/>
      <c r="AP10" s="587" t="s">
        <v>227</v>
      </c>
      <c r="AQ10" s="588"/>
      <c r="AR10" s="588"/>
      <c r="AS10" s="588"/>
      <c r="AT10" s="588"/>
      <c r="AU10" s="588"/>
      <c r="AV10" s="588"/>
      <c r="AW10" s="588"/>
      <c r="AX10" s="588"/>
      <c r="AY10" s="588"/>
      <c r="AZ10" s="588"/>
      <c r="BA10" s="588"/>
      <c r="BB10" s="588"/>
      <c r="BC10" s="588"/>
      <c r="BD10" s="588"/>
      <c r="BE10" s="588"/>
      <c r="BF10" s="589"/>
      <c r="BG10" s="590">
        <v>10904</v>
      </c>
      <c r="BH10" s="591"/>
      <c r="BI10" s="591"/>
      <c r="BJ10" s="591"/>
      <c r="BK10" s="591"/>
      <c r="BL10" s="591"/>
      <c r="BM10" s="591"/>
      <c r="BN10" s="592"/>
      <c r="BO10" s="643">
        <v>1.9</v>
      </c>
      <c r="BP10" s="643"/>
      <c r="BQ10" s="643"/>
      <c r="BR10" s="643"/>
      <c r="BS10" s="596" t="s">
        <v>112</v>
      </c>
      <c r="BT10" s="591"/>
      <c r="BU10" s="591"/>
      <c r="BV10" s="591"/>
      <c r="BW10" s="591"/>
      <c r="BX10" s="591"/>
      <c r="BY10" s="591"/>
      <c r="BZ10" s="591"/>
      <c r="CA10" s="591"/>
      <c r="CB10" s="626"/>
      <c r="CD10" s="627" t="s">
        <v>228</v>
      </c>
      <c r="CE10" s="624"/>
      <c r="CF10" s="624"/>
      <c r="CG10" s="624"/>
      <c r="CH10" s="624"/>
      <c r="CI10" s="624"/>
      <c r="CJ10" s="624"/>
      <c r="CK10" s="624"/>
      <c r="CL10" s="624"/>
      <c r="CM10" s="624"/>
      <c r="CN10" s="624"/>
      <c r="CO10" s="624"/>
      <c r="CP10" s="624"/>
      <c r="CQ10" s="625"/>
      <c r="CR10" s="590">
        <v>5112</v>
      </c>
      <c r="CS10" s="591"/>
      <c r="CT10" s="591"/>
      <c r="CU10" s="591"/>
      <c r="CV10" s="591"/>
      <c r="CW10" s="591"/>
      <c r="CX10" s="591"/>
      <c r="CY10" s="592"/>
      <c r="CZ10" s="643">
        <v>0.1</v>
      </c>
      <c r="DA10" s="643"/>
      <c r="DB10" s="643"/>
      <c r="DC10" s="643"/>
      <c r="DD10" s="596" t="s">
        <v>112</v>
      </c>
      <c r="DE10" s="591"/>
      <c r="DF10" s="591"/>
      <c r="DG10" s="591"/>
      <c r="DH10" s="591"/>
      <c r="DI10" s="591"/>
      <c r="DJ10" s="591"/>
      <c r="DK10" s="591"/>
      <c r="DL10" s="591"/>
      <c r="DM10" s="591"/>
      <c r="DN10" s="591"/>
      <c r="DO10" s="591"/>
      <c r="DP10" s="592"/>
      <c r="DQ10" s="596">
        <v>54</v>
      </c>
      <c r="DR10" s="591"/>
      <c r="DS10" s="591"/>
      <c r="DT10" s="591"/>
      <c r="DU10" s="591"/>
      <c r="DV10" s="591"/>
      <c r="DW10" s="591"/>
      <c r="DX10" s="591"/>
      <c r="DY10" s="591"/>
      <c r="DZ10" s="591"/>
      <c r="EA10" s="591"/>
      <c r="EB10" s="591"/>
      <c r="EC10" s="626"/>
    </row>
    <row r="11" spans="2:143" ht="11.25" customHeight="1" x14ac:dyDescent="0.15">
      <c r="B11" s="587" t="s">
        <v>229</v>
      </c>
      <c r="C11" s="588"/>
      <c r="D11" s="588"/>
      <c r="E11" s="588"/>
      <c r="F11" s="588"/>
      <c r="G11" s="588"/>
      <c r="H11" s="588"/>
      <c r="I11" s="588"/>
      <c r="J11" s="588"/>
      <c r="K11" s="588"/>
      <c r="L11" s="588"/>
      <c r="M11" s="588"/>
      <c r="N11" s="588"/>
      <c r="O11" s="588"/>
      <c r="P11" s="588"/>
      <c r="Q11" s="589"/>
      <c r="R11" s="590">
        <v>4374</v>
      </c>
      <c r="S11" s="591"/>
      <c r="T11" s="591"/>
      <c r="U11" s="591"/>
      <c r="V11" s="591"/>
      <c r="W11" s="591"/>
      <c r="X11" s="591"/>
      <c r="Y11" s="592"/>
      <c r="Z11" s="643">
        <v>0.1</v>
      </c>
      <c r="AA11" s="643"/>
      <c r="AB11" s="643"/>
      <c r="AC11" s="643"/>
      <c r="AD11" s="644">
        <v>4374</v>
      </c>
      <c r="AE11" s="644"/>
      <c r="AF11" s="644"/>
      <c r="AG11" s="644"/>
      <c r="AH11" s="644"/>
      <c r="AI11" s="644"/>
      <c r="AJ11" s="644"/>
      <c r="AK11" s="644"/>
      <c r="AL11" s="613">
        <v>0.1</v>
      </c>
      <c r="AM11" s="645"/>
      <c r="AN11" s="645"/>
      <c r="AO11" s="646"/>
      <c r="AP11" s="587" t="s">
        <v>230</v>
      </c>
      <c r="AQ11" s="588"/>
      <c r="AR11" s="588"/>
      <c r="AS11" s="588"/>
      <c r="AT11" s="588"/>
      <c r="AU11" s="588"/>
      <c r="AV11" s="588"/>
      <c r="AW11" s="588"/>
      <c r="AX11" s="588"/>
      <c r="AY11" s="588"/>
      <c r="AZ11" s="588"/>
      <c r="BA11" s="588"/>
      <c r="BB11" s="588"/>
      <c r="BC11" s="588"/>
      <c r="BD11" s="588"/>
      <c r="BE11" s="588"/>
      <c r="BF11" s="589"/>
      <c r="BG11" s="590">
        <v>14698</v>
      </c>
      <c r="BH11" s="591"/>
      <c r="BI11" s="591"/>
      <c r="BJ11" s="591"/>
      <c r="BK11" s="591"/>
      <c r="BL11" s="591"/>
      <c r="BM11" s="591"/>
      <c r="BN11" s="592"/>
      <c r="BO11" s="643">
        <v>2.6</v>
      </c>
      <c r="BP11" s="643"/>
      <c r="BQ11" s="643"/>
      <c r="BR11" s="643"/>
      <c r="BS11" s="596" t="s">
        <v>112</v>
      </c>
      <c r="BT11" s="591"/>
      <c r="BU11" s="591"/>
      <c r="BV11" s="591"/>
      <c r="BW11" s="591"/>
      <c r="BX11" s="591"/>
      <c r="BY11" s="591"/>
      <c r="BZ11" s="591"/>
      <c r="CA11" s="591"/>
      <c r="CB11" s="626"/>
      <c r="CD11" s="627" t="s">
        <v>231</v>
      </c>
      <c r="CE11" s="624"/>
      <c r="CF11" s="624"/>
      <c r="CG11" s="624"/>
      <c r="CH11" s="624"/>
      <c r="CI11" s="624"/>
      <c r="CJ11" s="624"/>
      <c r="CK11" s="624"/>
      <c r="CL11" s="624"/>
      <c r="CM11" s="624"/>
      <c r="CN11" s="624"/>
      <c r="CO11" s="624"/>
      <c r="CP11" s="624"/>
      <c r="CQ11" s="625"/>
      <c r="CR11" s="590">
        <v>742175</v>
      </c>
      <c r="CS11" s="591"/>
      <c r="CT11" s="591"/>
      <c r="CU11" s="591"/>
      <c r="CV11" s="591"/>
      <c r="CW11" s="591"/>
      <c r="CX11" s="591"/>
      <c r="CY11" s="592"/>
      <c r="CZ11" s="643">
        <v>11.7</v>
      </c>
      <c r="DA11" s="643"/>
      <c r="DB11" s="643"/>
      <c r="DC11" s="643"/>
      <c r="DD11" s="596">
        <v>170754</v>
      </c>
      <c r="DE11" s="591"/>
      <c r="DF11" s="591"/>
      <c r="DG11" s="591"/>
      <c r="DH11" s="591"/>
      <c r="DI11" s="591"/>
      <c r="DJ11" s="591"/>
      <c r="DK11" s="591"/>
      <c r="DL11" s="591"/>
      <c r="DM11" s="591"/>
      <c r="DN11" s="591"/>
      <c r="DO11" s="591"/>
      <c r="DP11" s="592"/>
      <c r="DQ11" s="596">
        <v>363625</v>
      </c>
      <c r="DR11" s="591"/>
      <c r="DS11" s="591"/>
      <c r="DT11" s="591"/>
      <c r="DU11" s="591"/>
      <c r="DV11" s="591"/>
      <c r="DW11" s="591"/>
      <c r="DX11" s="591"/>
      <c r="DY11" s="591"/>
      <c r="DZ11" s="591"/>
      <c r="EA11" s="591"/>
      <c r="EB11" s="591"/>
      <c r="EC11" s="626"/>
    </row>
    <row r="12" spans="2:143" ht="11.25" customHeight="1" x14ac:dyDescent="0.15">
      <c r="B12" s="587" t="s">
        <v>232</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233</v>
      </c>
      <c r="AQ12" s="588"/>
      <c r="AR12" s="588"/>
      <c r="AS12" s="588"/>
      <c r="AT12" s="588"/>
      <c r="AU12" s="588"/>
      <c r="AV12" s="588"/>
      <c r="AW12" s="588"/>
      <c r="AX12" s="588"/>
      <c r="AY12" s="588"/>
      <c r="AZ12" s="588"/>
      <c r="BA12" s="588"/>
      <c r="BB12" s="588"/>
      <c r="BC12" s="588"/>
      <c r="BD12" s="588"/>
      <c r="BE12" s="588"/>
      <c r="BF12" s="589"/>
      <c r="BG12" s="590">
        <v>253830</v>
      </c>
      <c r="BH12" s="591"/>
      <c r="BI12" s="591"/>
      <c r="BJ12" s="591"/>
      <c r="BK12" s="591"/>
      <c r="BL12" s="591"/>
      <c r="BM12" s="591"/>
      <c r="BN12" s="592"/>
      <c r="BO12" s="643">
        <v>45.4</v>
      </c>
      <c r="BP12" s="643"/>
      <c r="BQ12" s="643"/>
      <c r="BR12" s="643"/>
      <c r="BS12" s="596" t="s">
        <v>112</v>
      </c>
      <c r="BT12" s="591"/>
      <c r="BU12" s="591"/>
      <c r="BV12" s="591"/>
      <c r="BW12" s="591"/>
      <c r="BX12" s="591"/>
      <c r="BY12" s="591"/>
      <c r="BZ12" s="591"/>
      <c r="CA12" s="591"/>
      <c r="CB12" s="626"/>
      <c r="CD12" s="627" t="s">
        <v>234</v>
      </c>
      <c r="CE12" s="624"/>
      <c r="CF12" s="624"/>
      <c r="CG12" s="624"/>
      <c r="CH12" s="624"/>
      <c r="CI12" s="624"/>
      <c r="CJ12" s="624"/>
      <c r="CK12" s="624"/>
      <c r="CL12" s="624"/>
      <c r="CM12" s="624"/>
      <c r="CN12" s="624"/>
      <c r="CO12" s="624"/>
      <c r="CP12" s="624"/>
      <c r="CQ12" s="625"/>
      <c r="CR12" s="590">
        <v>376987</v>
      </c>
      <c r="CS12" s="591"/>
      <c r="CT12" s="591"/>
      <c r="CU12" s="591"/>
      <c r="CV12" s="591"/>
      <c r="CW12" s="591"/>
      <c r="CX12" s="591"/>
      <c r="CY12" s="592"/>
      <c r="CZ12" s="643">
        <v>5.9</v>
      </c>
      <c r="DA12" s="643"/>
      <c r="DB12" s="643"/>
      <c r="DC12" s="643"/>
      <c r="DD12" s="596">
        <v>117063</v>
      </c>
      <c r="DE12" s="591"/>
      <c r="DF12" s="591"/>
      <c r="DG12" s="591"/>
      <c r="DH12" s="591"/>
      <c r="DI12" s="591"/>
      <c r="DJ12" s="591"/>
      <c r="DK12" s="591"/>
      <c r="DL12" s="591"/>
      <c r="DM12" s="591"/>
      <c r="DN12" s="591"/>
      <c r="DO12" s="591"/>
      <c r="DP12" s="592"/>
      <c r="DQ12" s="596">
        <v>156774</v>
      </c>
      <c r="DR12" s="591"/>
      <c r="DS12" s="591"/>
      <c r="DT12" s="591"/>
      <c r="DU12" s="591"/>
      <c r="DV12" s="591"/>
      <c r="DW12" s="591"/>
      <c r="DX12" s="591"/>
      <c r="DY12" s="591"/>
      <c r="DZ12" s="591"/>
      <c r="EA12" s="591"/>
      <c r="EB12" s="591"/>
      <c r="EC12" s="626"/>
    </row>
    <row r="13" spans="2:143" ht="11.25" customHeight="1" x14ac:dyDescent="0.15">
      <c r="B13" s="587" t="s">
        <v>235</v>
      </c>
      <c r="C13" s="588"/>
      <c r="D13" s="588"/>
      <c r="E13" s="588"/>
      <c r="F13" s="588"/>
      <c r="G13" s="588"/>
      <c r="H13" s="588"/>
      <c r="I13" s="588"/>
      <c r="J13" s="588"/>
      <c r="K13" s="588"/>
      <c r="L13" s="588"/>
      <c r="M13" s="588"/>
      <c r="N13" s="588"/>
      <c r="O13" s="588"/>
      <c r="P13" s="588"/>
      <c r="Q13" s="589"/>
      <c r="R13" s="590">
        <v>7543</v>
      </c>
      <c r="S13" s="591"/>
      <c r="T13" s="591"/>
      <c r="U13" s="591"/>
      <c r="V13" s="591"/>
      <c r="W13" s="591"/>
      <c r="X13" s="591"/>
      <c r="Y13" s="592"/>
      <c r="Z13" s="643">
        <v>0.1</v>
      </c>
      <c r="AA13" s="643"/>
      <c r="AB13" s="643"/>
      <c r="AC13" s="643"/>
      <c r="AD13" s="644">
        <v>7543</v>
      </c>
      <c r="AE13" s="644"/>
      <c r="AF13" s="644"/>
      <c r="AG13" s="644"/>
      <c r="AH13" s="644"/>
      <c r="AI13" s="644"/>
      <c r="AJ13" s="644"/>
      <c r="AK13" s="644"/>
      <c r="AL13" s="613">
        <v>0.2</v>
      </c>
      <c r="AM13" s="645"/>
      <c r="AN13" s="645"/>
      <c r="AO13" s="646"/>
      <c r="AP13" s="587" t="s">
        <v>236</v>
      </c>
      <c r="AQ13" s="588"/>
      <c r="AR13" s="588"/>
      <c r="AS13" s="588"/>
      <c r="AT13" s="588"/>
      <c r="AU13" s="588"/>
      <c r="AV13" s="588"/>
      <c r="AW13" s="588"/>
      <c r="AX13" s="588"/>
      <c r="AY13" s="588"/>
      <c r="AZ13" s="588"/>
      <c r="BA13" s="588"/>
      <c r="BB13" s="588"/>
      <c r="BC13" s="588"/>
      <c r="BD13" s="588"/>
      <c r="BE13" s="588"/>
      <c r="BF13" s="589"/>
      <c r="BG13" s="590">
        <v>248518</v>
      </c>
      <c r="BH13" s="591"/>
      <c r="BI13" s="591"/>
      <c r="BJ13" s="591"/>
      <c r="BK13" s="591"/>
      <c r="BL13" s="591"/>
      <c r="BM13" s="591"/>
      <c r="BN13" s="592"/>
      <c r="BO13" s="643">
        <v>44.4</v>
      </c>
      <c r="BP13" s="643"/>
      <c r="BQ13" s="643"/>
      <c r="BR13" s="643"/>
      <c r="BS13" s="596" t="s">
        <v>112</v>
      </c>
      <c r="BT13" s="591"/>
      <c r="BU13" s="591"/>
      <c r="BV13" s="591"/>
      <c r="BW13" s="591"/>
      <c r="BX13" s="591"/>
      <c r="BY13" s="591"/>
      <c r="BZ13" s="591"/>
      <c r="CA13" s="591"/>
      <c r="CB13" s="626"/>
      <c r="CD13" s="627" t="s">
        <v>237</v>
      </c>
      <c r="CE13" s="624"/>
      <c r="CF13" s="624"/>
      <c r="CG13" s="624"/>
      <c r="CH13" s="624"/>
      <c r="CI13" s="624"/>
      <c r="CJ13" s="624"/>
      <c r="CK13" s="624"/>
      <c r="CL13" s="624"/>
      <c r="CM13" s="624"/>
      <c r="CN13" s="624"/>
      <c r="CO13" s="624"/>
      <c r="CP13" s="624"/>
      <c r="CQ13" s="625"/>
      <c r="CR13" s="590">
        <v>609552</v>
      </c>
      <c r="CS13" s="591"/>
      <c r="CT13" s="591"/>
      <c r="CU13" s="591"/>
      <c r="CV13" s="591"/>
      <c r="CW13" s="591"/>
      <c r="CX13" s="591"/>
      <c r="CY13" s="592"/>
      <c r="CZ13" s="643">
        <v>9.6</v>
      </c>
      <c r="DA13" s="643"/>
      <c r="DB13" s="643"/>
      <c r="DC13" s="643"/>
      <c r="DD13" s="596">
        <v>199493</v>
      </c>
      <c r="DE13" s="591"/>
      <c r="DF13" s="591"/>
      <c r="DG13" s="591"/>
      <c r="DH13" s="591"/>
      <c r="DI13" s="591"/>
      <c r="DJ13" s="591"/>
      <c r="DK13" s="591"/>
      <c r="DL13" s="591"/>
      <c r="DM13" s="591"/>
      <c r="DN13" s="591"/>
      <c r="DO13" s="591"/>
      <c r="DP13" s="592"/>
      <c r="DQ13" s="596">
        <v>410945</v>
      </c>
      <c r="DR13" s="591"/>
      <c r="DS13" s="591"/>
      <c r="DT13" s="591"/>
      <c r="DU13" s="591"/>
      <c r="DV13" s="591"/>
      <c r="DW13" s="591"/>
      <c r="DX13" s="591"/>
      <c r="DY13" s="591"/>
      <c r="DZ13" s="591"/>
      <c r="EA13" s="591"/>
      <c r="EB13" s="591"/>
      <c r="EC13" s="626"/>
    </row>
    <row r="14" spans="2:143" ht="11.25" customHeight="1" x14ac:dyDescent="0.15">
      <c r="B14" s="587" t="s">
        <v>238</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239</v>
      </c>
      <c r="AQ14" s="588"/>
      <c r="AR14" s="588"/>
      <c r="AS14" s="588"/>
      <c r="AT14" s="588"/>
      <c r="AU14" s="588"/>
      <c r="AV14" s="588"/>
      <c r="AW14" s="588"/>
      <c r="AX14" s="588"/>
      <c r="AY14" s="588"/>
      <c r="AZ14" s="588"/>
      <c r="BA14" s="588"/>
      <c r="BB14" s="588"/>
      <c r="BC14" s="588"/>
      <c r="BD14" s="588"/>
      <c r="BE14" s="588"/>
      <c r="BF14" s="589"/>
      <c r="BG14" s="590">
        <v>22721</v>
      </c>
      <c r="BH14" s="591"/>
      <c r="BI14" s="591"/>
      <c r="BJ14" s="591"/>
      <c r="BK14" s="591"/>
      <c r="BL14" s="591"/>
      <c r="BM14" s="591"/>
      <c r="BN14" s="592"/>
      <c r="BO14" s="643">
        <v>4.0999999999999996</v>
      </c>
      <c r="BP14" s="643"/>
      <c r="BQ14" s="643"/>
      <c r="BR14" s="643"/>
      <c r="BS14" s="596" t="s">
        <v>112</v>
      </c>
      <c r="BT14" s="591"/>
      <c r="BU14" s="591"/>
      <c r="BV14" s="591"/>
      <c r="BW14" s="591"/>
      <c r="BX14" s="591"/>
      <c r="BY14" s="591"/>
      <c r="BZ14" s="591"/>
      <c r="CA14" s="591"/>
      <c r="CB14" s="626"/>
      <c r="CD14" s="627" t="s">
        <v>240</v>
      </c>
      <c r="CE14" s="624"/>
      <c r="CF14" s="624"/>
      <c r="CG14" s="624"/>
      <c r="CH14" s="624"/>
      <c r="CI14" s="624"/>
      <c r="CJ14" s="624"/>
      <c r="CK14" s="624"/>
      <c r="CL14" s="624"/>
      <c r="CM14" s="624"/>
      <c r="CN14" s="624"/>
      <c r="CO14" s="624"/>
      <c r="CP14" s="624"/>
      <c r="CQ14" s="625"/>
      <c r="CR14" s="590">
        <v>278398</v>
      </c>
      <c r="CS14" s="591"/>
      <c r="CT14" s="591"/>
      <c r="CU14" s="591"/>
      <c r="CV14" s="591"/>
      <c r="CW14" s="591"/>
      <c r="CX14" s="591"/>
      <c r="CY14" s="592"/>
      <c r="CZ14" s="643">
        <v>4.4000000000000004</v>
      </c>
      <c r="DA14" s="643"/>
      <c r="DB14" s="643"/>
      <c r="DC14" s="643"/>
      <c r="DD14" s="596">
        <v>8856</v>
      </c>
      <c r="DE14" s="591"/>
      <c r="DF14" s="591"/>
      <c r="DG14" s="591"/>
      <c r="DH14" s="591"/>
      <c r="DI14" s="591"/>
      <c r="DJ14" s="591"/>
      <c r="DK14" s="591"/>
      <c r="DL14" s="591"/>
      <c r="DM14" s="591"/>
      <c r="DN14" s="591"/>
      <c r="DO14" s="591"/>
      <c r="DP14" s="592"/>
      <c r="DQ14" s="596">
        <v>258850</v>
      </c>
      <c r="DR14" s="591"/>
      <c r="DS14" s="591"/>
      <c r="DT14" s="591"/>
      <c r="DU14" s="591"/>
      <c r="DV14" s="591"/>
      <c r="DW14" s="591"/>
      <c r="DX14" s="591"/>
      <c r="DY14" s="591"/>
      <c r="DZ14" s="591"/>
      <c r="EA14" s="591"/>
      <c r="EB14" s="591"/>
      <c r="EC14" s="626"/>
    </row>
    <row r="15" spans="2:143" ht="11.25" customHeight="1" x14ac:dyDescent="0.15">
      <c r="B15" s="587" t="s">
        <v>241</v>
      </c>
      <c r="C15" s="588"/>
      <c r="D15" s="588"/>
      <c r="E15" s="588"/>
      <c r="F15" s="588"/>
      <c r="G15" s="588"/>
      <c r="H15" s="588"/>
      <c r="I15" s="588"/>
      <c r="J15" s="588"/>
      <c r="K15" s="588"/>
      <c r="L15" s="588"/>
      <c r="M15" s="588"/>
      <c r="N15" s="588"/>
      <c r="O15" s="588"/>
      <c r="P15" s="588"/>
      <c r="Q15" s="589"/>
      <c r="R15" s="590">
        <v>1112</v>
      </c>
      <c r="S15" s="591"/>
      <c r="T15" s="591"/>
      <c r="U15" s="591"/>
      <c r="V15" s="591"/>
      <c r="W15" s="591"/>
      <c r="X15" s="591"/>
      <c r="Y15" s="592"/>
      <c r="Z15" s="643">
        <v>0</v>
      </c>
      <c r="AA15" s="643"/>
      <c r="AB15" s="643"/>
      <c r="AC15" s="643"/>
      <c r="AD15" s="644">
        <v>1112</v>
      </c>
      <c r="AE15" s="644"/>
      <c r="AF15" s="644"/>
      <c r="AG15" s="644"/>
      <c r="AH15" s="644"/>
      <c r="AI15" s="644"/>
      <c r="AJ15" s="644"/>
      <c r="AK15" s="644"/>
      <c r="AL15" s="613">
        <v>0</v>
      </c>
      <c r="AM15" s="645"/>
      <c r="AN15" s="645"/>
      <c r="AO15" s="646"/>
      <c r="AP15" s="587" t="s">
        <v>242</v>
      </c>
      <c r="AQ15" s="588"/>
      <c r="AR15" s="588"/>
      <c r="AS15" s="588"/>
      <c r="AT15" s="588"/>
      <c r="AU15" s="588"/>
      <c r="AV15" s="588"/>
      <c r="AW15" s="588"/>
      <c r="AX15" s="588"/>
      <c r="AY15" s="588"/>
      <c r="AZ15" s="588"/>
      <c r="BA15" s="588"/>
      <c r="BB15" s="588"/>
      <c r="BC15" s="588"/>
      <c r="BD15" s="588"/>
      <c r="BE15" s="588"/>
      <c r="BF15" s="589"/>
      <c r="BG15" s="590">
        <v>50978</v>
      </c>
      <c r="BH15" s="591"/>
      <c r="BI15" s="591"/>
      <c r="BJ15" s="591"/>
      <c r="BK15" s="591"/>
      <c r="BL15" s="591"/>
      <c r="BM15" s="591"/>
      <c r="BN15" s="592"/>
      <c r="BO15" s="643">
        <v>9.1</v>
      </c>
      <c r="BP15" s="643"/>
      <c r="BQ15" s="643"/>
      <c r="BR15" s="643"/>
      <c r="BS15" s="596" t="s">
        <v>112</v>
      </c>
      <c r="BT15" s="591"/>
      <c r="BU15" s="591"/>
      <c r="BV15" s="591"/>
      <c r="BW15" s="591"/>
      <c r="BX15" s="591"/>
      <c r="BY15" s="591"/>
      <c r="BZ15" s="591"/>
      <c r="CA15" s="591"/>
      <c r="CB15" s="626"/>
      <c r="CD15" s="627" t="s">
        <v>243</v>
      </c>
      <c r="CE15" s="624"/>
      <c r="CF15" s="624"/>
      <c r="CG15" s="624"/>
      <c r="CH15" s="624"/>
      <c r="CI15" s="624"/>
      <c r="CJ15" s="624"/>
      <c r="CK15" s="624"/>
      <c r="CL15" s="624"/>
      <c r="CM15" s="624"/>
      <c r="CN15" s="624"/>
      <c r="CO15" s="624"/>
      <c r="CP15" s="624"/>
      <c r="CQ15" s="625"/>
      <c r="CR15" s="590">
        <v>579715</v>
      </c>
      <c r="CS15" s="591"/>
      <c r="CT15" s="591"/>
      <c r="CU15" s="591"/>
      <c r="CV15" s="591"/>
      <c r="CW15" s="591"/>
      <c r="CX15" s="591"/>
      <c r="CY15" s="592"/>
      <c r="CZ15" s="643">
        <v>9.1</v>
      </c>
      <c r="DA15" s="643"/>
      <c r="DB15" s="643"/>
      <c r="DC15" s="643"/>
      <c r="DD15" s="596">
        <v>34400</v>
      </c>
      <c r="DE15" s="591"/>
      <c r="DF15" s="591"/>
      <c r="DG15" s="591"/>
      <c r="DH15" s="591"/>
      <c r="DI15" s="591"/>
      <c r="DJ15" s="591"/>
      <c r="DK15" s="591"/>
      <c r="DL15" s="591"/>
      <c r="DM15" s="591"/>
      <c r="DN15" s="591"/>
      <c r="DO15" s="591"/>
      <c r="DP15" s="592"/>
      <c r="DQ15" s="596">
        <v>531627</v>
      </c>
      <c r="DR15" s="591"/>
      <c r="DS15" s="591"/>
      <c r="DT15" s="591"/>
      <c r="DU15" s="591"/>
      <c r="DV15" s="591"/>
      <c r="DW15" s="591"/>
      <c r="DX15" s="591"/>
      <c r="DY15" s="591"/>
      <c r="DZ15" s="591"/>
      <c r="EA15" s="591"/>
      <c r="EB15" s="591"/>
      <c r="EC15" s="626"/>
    </row>
    <row r="16" spans="2:143" ht="11.25" customHeight="1" x14ac:dyDescent="0.15">
      <c r="B16" s="587" t="s">
        <v>244</v>
      </c>
      <c r="C16" s="588"/>
      <c r="D16" s="588"/>
      <c r="E16" s="588"/>
      <c r="F16" s="588"/>
      <c r="G16" s="588"/>
      <c r="H16" s="588"/>
      <c r="I16" s="588"/>
      <c r="J16" s="588"/>
      <c r="K16" s="588"/>
      <c r="L16" s="588"/>
      <c r="M16" s="588"/>
      <c r="N16" s="588"/>
      <c r="O16" s="588"/>
      <c r="P16" s="588"/>
      <c r="Q16" s="589"/>
      <c r="R16" s="590">
        <v>3532057</v>
      </c>
      <c r="S16" s="591"/>
      <c r="T16" s="591"/>
      <c r="U16" s="591"/>
      <c r="V16" s="591"/>
      <c r="W16" s="591"/>
      <c r="X16" s="591"/>
      <c r="Y16" s="592"/>
      <c r="Z16" s="643">
        <v>52.3</v>
      </c>
      <c r="AA16" s="643"/>
      <c r="AB16" s="643"/>
      <c r="AC16" s="643"/>
      <c r="AD16" s="644">
        <v>3333252</v>
      </c>
      <c r="AE16" s="644"/>
      <c r="AF16" s="644"/>
      <c r="AG16" s="644"/>
      <c r="AH16" s="644"/>
      <c r="AI16" s="644"/>
      <c r="AJ16" s="644"/>
      <c r="AK16" s="644"/>
      <c r="AL16" s="613">
        <v>81.599999999999994</v>
      </c>
      <c r="AM16" s="645"/>
      <c r="AN16" s="645"/>
      <c r="AO16" s="646"/>
      <c r="AP16" s="587" t="s">
        <v>245</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246</v>
      </c>
      <c r="CE16" s="624"/>
      <c r="CF16" s="624"/>
      <c r="CG16" s="624"/>
      <c r="CH16" s="624"/>
      <c r="CI16" s="624"/>
      <c r="CJ16" s="624"/>
      <c r="CK16" s="624"/>
      <c r="CL16" s="624"/>
      <c r="CM16" s="624"/>
      <c r="CN16" s="624"/>
      <c r="CO16" s="624"/>
      <c r="CP16" s="624"/>
      <c r="CQ16" s="625"/>
      <c r="CR16" s="590">
        <v>122584</v>
      </c>
      <c r="CS16" s="591"/>
      <c r="CT16" s="591"/>
      <c r="CU16" s="591"/>
      <c r="CV16" s="591"/>
      <c r="CW16" s="591"/>
      <c r="CX16" s="591"/>
      <c r="CY16" s="592"/>
      <c r="CZ16" s="643">
        <v>1.9</v>
      </c>
      <c r="DA16" s="643"/>
      <c r="DB16" s="643"/>
      <c r="DC16" s="643"/>
      <c r="DD16" s="596" t="s">
        <v>112</v>
      </c>
      <c r="DE16" s="591"/>
      <c r="DF16" s="591"/>
      <c r="DG16" s="591"/>
      <c r="DH16" s="591"/>
      <c r="DI16" s="591"/>
      <c r="DJ16" s="591"/>
      <c r="DK16" s="591"/>
      <c r="DL16" s="591"/>
      <c r="DM16" s="591"/>
      <c r="DN16" s="591"/>
      <c r="DO16" s="591"/>
      <c r="DP16" s="592"/>
      <c r="DQ16" s="596">
        <v>46012</v>
      </c>
      <c r="DR16" s="591"/>
      <c r="DS16" s="591"/>
      <c r="DT16" s="591"/>
      <c r="DU16" s="591"/>
      <c r="DV16" s="591"/>
      <c r="DW16" s="591"/>
      <c r="DX16" s="591"/>
      <c r="DY16" s="591"/>
      <c r="DZ16" s="591"/>
      <c r="EA16" s="591"/>
      <c r="EB16" s="591"/>
      <c r="EC16" s="626"/>
    </row>
    <row r="17" spans="2:133" ht="11.25" customHeight="1" x14ac:dyDescent="0.15">
      <c r="B17" s="587" t="s">
        <v>247</v>
      </c>
      <c r="C17" s="588"/>
      <c r="D17" s="588"/>
      <c r="E17" s="588"/>
      <c r="F17" s="588"/>
      <c r="G17" s="588"/>
      <c r="H17" s="588"/>
      <c r="I17" s="588"/>
      <c r="J17" s="588"/>
      <c r="K17" s="588"/>
      <c r="L17" s="588"/>
      <c r="M17" s="588"/>
      <c r="N17" s="588"/>
      <c r="O17" s="588"/>
      <c r="P17" s="588"/>
      <c r="Q17" s="589"/>
      <c r="R17" s="590">
        <v>3333252</v>
      </c>
      <c r="S17" s="591"/>
      <c r="T17" s="591"/>
      <c r="U17" s="591"/>
      <c r="V17" s="591"/>
      <c r="W17" s="591"/>
      <c r="X17" s="591"/>
      <c r="Y17" s="592"/>
      <c r="Z17" s="643">
        <v>49.4</v>
      </c>
      <c r="AA17" s="643"/>
      <c r="AB17" s="643"/>
      <c r="AC17" s="643"/>
      <c r="AD17" s="644">
        <v>3333252</v>
      </c>
      <c r="AE17" s="644"/>
      <c r="AF17" s="644"/>
      <c r="AG17" s="644"/>
      <c r="AH17" s="644"/>
      <c r="AI17" s="644"/>
      <c r="AJ17" s="644"/>
      <c r="AK17" s="644"/>
      <c r="AL17" s="613">
        <v>81.599999999999994</v>
      </c>
      <c r="AM17" s="645"/>
      <c r="AN17" s="645"/>
      <c r="AO17" s="646"/>
      <c r="AP17" s="587" t="s">
        <v>248</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249</v>
      </c>
      <c r="CE17" s="624"/>
      <c r="CF17" s="624"/>
      <c r="CG17" s="624"/>
      <c r="CH17" s="624"/>
      <c r="CI17" s="624"/>
      <c r="CJ17" s="624"/>
      <c r="CK17" s="624"/>
      <c r="CL17" s="624"/>
      <c r="CM17" s="624"/>
      <c r="CN17" s="624"/>
      <c r="CO17" s="624"/>
      <c r="CP17" s="624"/>
      <c r="CQ17" s="625"/>
      <c r="CR17" s="590">
        <v>861813</v>
      </c>
      <c r="CS17" s="591"/>
      <c r="CT17" s="591"/>
      <c r="CU17" s="591"/>
      <c r="CV17" s="591"/>
      <c r="CW17" s="591"/>
      <c r="CX17" s="591"/>
      <c r="CY17" s="592"/>
      <c r="CZ17" s="643">
        <v>13.6</v>
      </c>
      <c r="DA17" s="643"/>
      <c r="DB17" s="643"/>
      <c r="DC17" s="643"/>
      <c r="DD17" s="596" t="s">
        <v>112</v>
      </c>
      <c r="DE17" s="591"/>
      <c r="DF17" s="591"/>
      <c r="DG17" s="591"/>
      <c r="DH17" s="591"/>
      <c r="DI17" s="591"/>
      <c r="DJ17" s="591"/>
      <c r="DK17" s="591"/>
      <c r="DL17" s="591"/>
      <c r="DM17" s="591"/>
      <c r="DN17" s="591"/>
      <c r="DO17" s="591"/>
      <c r="DP17" s="592"/>
      <c r="DQ17" s="596">
        <v>849637</v>
      </c>
      <c r="DR17" s="591"/>
      <c r="DS17" s="591"/>
      <c r="DT17" s="591"/>
      <c r="DU17" s="591"/>
      <c r="DV17" s="591"/>
      <c r="DW17" s="591"/>
      <c r="DX17" s="591"/>
      <c r="DY17" s="591"/>
      <c r="DZ17" s="591"/>
      <c r="EA17" s="591"/>
      <c r="EB17" s="591"/>
      <c r="EC17" s="626"/>
    </row>
    <row r="18" spans="2:133" ht="11.25" customHeight="1" x14ac:dyDescent="0.15">
      <c r="B18" s="587" t="s">
        <v>250</v>
      </c>
      <c r="C18" s="588"/>
      <c r="D18" s="588"/>
      <c r="E18" s="588"/>
      <c r="F18" s="588"/>
      <c r="G18" s="588"/>
      <c r="H18" s="588"/>
      <c r="I18" s="588"/>
      <c r="J18" s="588"/>
      <c r="K18" s="588"/>
      <c r="L18" s="588"/>
      <c r="M18" s="588"/>
      <c r="N18" s="588"/>
      <c r="O18" s="588"/>
      <c r="P18" s="588"/>
      <c r="Q18" s="589"/>
      <c r="R18" s="590">
        <v>198805</v>
      </c>
      <c r="S18" s="591"/>
      <c r="T18" s="591"/>
      <c r="U18" s="591"/>
      <c r="V18" s="591"/>
      <c r="W18" s="591"/>
      <c r="X18" s="591"/>
      <c r="Y18" s="592"/>
      <c r="Z18" s="643">
        <v>2.9</v>
      </c>
      <c r="AA18" s="643"/>
      <c r="AB18" s="643"/>
      <c r="AC18" s="643"/>
      <c r="AD18" s="644" t="s">
        <v>112</v>
      </c>
      <c r="AE18" s="644"/>
      <c r="AF18" s="644"/>
      <c r="AG18" s="644"/>
      <c r="AH18" s="644"/>
      <c r="AI18" s="644"/>
      <c r="AJ18" s="644"/>
      <c r="AK18" s="644"/>
      <c r="AL18" s="613" t="s">
        <v>112</v>
      </c>
      <c r="AM18" s="645"/>
      <c r="AN18" s="645"/>
      <c r="AO18" s="646"/>
      <c r="AP18" s="587" t="s">
        <v>251</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252</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x14ac:dyDescent="0.15">
      <c r="B19" s="587" t="s">
        <v>253</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254</v>
      </c>
      <c r="AQ19" s="588"/>
      <c r="AR19" s="588"/>
      <c r="AS19" s="588"/>
      <c r="AT19" s="588"/>
      <c r="AU19" s="588"/>
      <c r="AV19" s="588"/>
      <c r="AW19" s="588"/>
      <c r="AX19" s="588"/>
      <c r="AY19" s="588"/>
      <c r="AZ19" s="588"/>
      <c r="BA19" s="588"/>
      <c r="BB19" s="588"/>
      <c r="BC19" s="588"/>
      <c r="BD19" s="588"/>
      <c r="BE19" s="588"/>
      <c r="BF19" s="589"/>
      <c r="BG19" s="590">
        <v>17196</v>
      </c>
      <c r="BH19" s="591"/>
      <c r="BI19" s="591"/>
      <c r="BJ19" s="591"/>
      <c r="BK19" s="591"/>
      <c r="BL19" s="591"/>
      <c r="BM19" s="591"/>
      <c r="BN19" s="592"/>
      <c r="BO19" s="643">
        <v>3.1</v>
      </c>
      <c r="BP19" s="643"/>
      <c r="BQ19" s="643"/>
      <c r="BR19" s="643"/>
      <c r="BS19" s="596" t="s">
        <v>112</v>
      </c>
      <c r="BT19" s="591"/>
      <c r="BU19" s="591"/>
      <c r="BV19" s="591"/>
      <c r="BW19" s="591"/>
      <c r="BX19" s="591"/>
      <c r="BY19" s="591"/>
      <c r="BZ19" s="591"/>
      <c r="CA19" s="591"/>
      <c r="CB19" s="626"/>
      <c r="CD19" s="627" t="s">
        <v>255</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x14ac:dyDescent="0.15">
      <c r="B20" s="587" t="s">
        <v>256</v>
      </c>
      <c r="C20" s="588"/>
      <c r="D20" s="588"/>
      <c r="E20" s="588"/>
      <c r="F20" s="588"/>
      <c r="G20" s="588"/>
      <c r="H20" s="588"/>
      <c r="I20" s="588"/>
      <c r="J20" s="588"/>
      <c r="K20" s="588"/>
      <c r="L20" s="588"/>
      <c r="M20" s="588"/>
      <c r="N20" s="588"/>
      <c r="O20" s="588"/>
      <c r="P20" s="588"/>
      <c r="Q20" s="589"/>
      <c r="R20" s="590">
        <v>4278410</v>
      </c>
      <c r="S20" s="591"/>
      <c r="T20" s="591"/>
      <c r="U20" s="591"/>
      <c r="V20" s="591"/>
      <c r="W20" s="591"/>
      <c r="X20" s="591"/>
      <c r="Y20" s="592"/>
      <c r="Z20" s="643">
        <v>63.4</v>
      </c>
      <c r="AA20" s="643"/>
      <c r="AB20" s="643"/>
      <c r="AC20" s="643"/>
      <c r="AD20" s="644">
        <v>4079605</v>
      </c>
      <c r="AE20" s="644"/>
      <c r="AF20" s="644"/>
      <c r="AG20" s="644"/>
      <c r="AH20" s="644"/>
      <c r="AI20" s="644"/>
      <c r="AJ20" s="644"/>
      <c r="AK20" s="644"/>
      <c r="AL20" s="613">
        <v>99.9</v>
      </c>
      <c r="AM20" s="645"/>
      <c r="AN20" s="645"/>
      <c r="AO20" s="646"/>
      <c r="AP20" s="587" t="s">
        <v>257</v>
      </c>
      <c r="AQ20" s="588"/>
      <c r="AR20" s="588"/>
      <c r="AS20" s="588"/>
      <c r="AT20" s="588"/>
      <c r="AU20" s="588"/>
      <c r="AV20" s="588"/>
      <c r="AW20" s="588"/>
      <c r="AX20" s="588"/>
      <c r="AY20" s="588"/>
      <c r="AZ20" s="588"/>
      <c r="BA20" s="588"/>
      <c r="BB20" s="588"/>
      <c r="BC20" s="588"/>
      <c r="BD20" s="588"/>
      <c r="BE20" s="588"/>
      <c r="BF20" s="589"/>
      <c r="BG20" s="590">
        <v>17196</v>
      </c>
      <c r="BH20" s="591"/>
      <c r="BI20" s="591"/>
      <c r="BJ20" s="591"/>
      <c r="BK20" s="591"/>
      <c r="BL20" s="591"/>
      <c r="BM20" s="591"/>
      <c r="BN20" s="592"/>
      <c r="BO20" s="643">
        <v>3.1</v>
      </c>
      <c r="BP20" s="643"/>
      <c r="BQ20" s="643"/>
      <c r="BR20" s="643"/>
      <c r="BS20" s="596" t="s">
        <v>112</v>
      </c>
      <c r="BT20" s="591"/>
      <c r="BU20" s="591"/>
      <c r="BV20" s="591"/>
      <c r="BW20" s="591"/>
      <c r="BX20" s="591"/>
      <c r="BY20" s="591"/>
      <c r="BZ20" s="591"/>
      <c r="CA20" s="591"/>
      <c r="CB20" s="626"/>
      <c r="CD20" s="627" t="s">
        <v>258</v>
      </c>
      <c r="CE20" s="624"/>
      <c r="CF20" s="624"/>
      <c r="CG20" s="624"/>
      <c r="CH20" s="624"/>
      <c r="CI20" s="624"/>
      <c r="CJ20" s="624"/>
      <c r="CK20" s="624"/>
      <c r="CL20" s="624"/>
      <c r="CM20" s="624"/>
      <c r="CN20" s="624"/>
      <c r="CO20" s="624"/>
      <c r="CP20" s="624"/>
      <c r="CQ20" s="625"/>
      <c r="CR20" s="590">
        <v>6351784</v>
      </c>
      <c r="CS20" s="591"/>
      <c r="CT20" s="591"/>
      <c r="CU20" s="591"/>
      <c r="CV20" s="591"/>
      <c r="CW20" s="591"/>
      <c r="CX20" s="591"/>
      <c r="CY20" s="592"/>
      <c r="CZ20" s="643">
        <v>100</v>
      </c>
      <c r="DA20" s="643"/>
      <c r="DB20" s="643"/>
      <c r="DC20" s="643"/>
      <c r="DD20" s="596">
        <v>634143</v>
      </c>
      <c r="DE20" s="591"/>
      <c r="DF20" s="591"/>
      <c r="DG20" s="591"/>
      <c r="DH20" s="591"/>
      <c r="DI20" s="591"/>
      <c r="DJ20" s="591"/>
      <c r="DK20" s="591"/>
      <c r="DL20" s="591"/>
      <c r="DM20" s="591"/>
      <c r="DN20" s="591"/>
      <c r="DO20" s="591"/>
      <c r="DP20" s="592"/>
      <c r="DQ20" s="596">
        <v>4731597</v>
      </c>
      <c r="DR20" s="591"/>
      <c r="DS20" s="591"/>
      <c r="DT20" s="591"/>
      <c r="DU20" s="591"/>
      <c r="DV20" s="591"/>
      <c r="DW20" s="591"/>
      <c r="DX20" s="591"/>
      <c r="DY20" s="591"/>
      <c r="DZ20" s="591"/>
      <c r="EA20" s="591"/>
      <c r="EB20" s="591"/>
      <c r="EC20" s="626"/>
    </row>
    <row r="21" spans="2:133" ht="11.25" customHeight="1" x14ac:dyDescent="0.15">
      <c r="B21" s="587" t="s">
        <v>259</v>
      </c>
      <c r="C21" s="588"/>
      <c r="D21" s="588"/>
      <c r="E21" s="588"/>
      <c r="F21" s="588"/>
      <c r="G21" s="588"/>
      <c r="H21" s="588"/>
      <c r="I21" s="588"/>
      <c r="J21" s="588"/>
      <c r="K21" s="588"/>
      <c r="L21" s="588"/>
      <c r="M21" s="588"/>
      <c r="N21" s="588"/>
      <c r="O21" s="588"/>
      <c r="P21" s="588"/>
      <c r="Q21" s="589"/>
      <c r="R21" s="590">
        <v>727</v>
      </c>
      <c r="S21" s="591"/>
      <c r="T21" s="591"/>
      <c r="U21" s="591"/>
      <c r="V21" s="591"/>
      <c r="W21" s="591"/>
      <c r="X21" s="591"/>
      <c r="Y21" s="592"/>
      <c r="Z21" s="643">
        <v>0</v>
      </c>
      <c r="AA21" s="643"/>
      <c r="AB21" s="643"/>
      <c r="AC21" s="643"/>
      <c r="AD21" s="644">
        <v>727</v>
      </c>
      <c r="AE21" s="644"/>
      <c r="AF21" s="644"/>
      <c r="AG21" s="644"/>
      <c r="AH21" s="644"/>
      <c r="AI21" s="644"/>
      <c r="AJ21" s="644"/>
      <c r="AK21" s="644"/>
      <c r="AL21" s="613">
        <v>0</v>
      </c>
      <c r="AM21" s="645"/>
      <c r="AN21" s="645"/>
      <c r="AO21" s="646"/>
      <c r="AP21" s="681" t="s">
        <v>260</v>
      </c>
      <c r="AQ21" s="691"/>
      <c r="AR21" s="691"/>
      <c r="AS21" s="691"/>
      <c r="AT21" s="691"/>
      <c r="AU21" s="691"/>
      <c r="AV21" s="691"/>
      <c r="AW21" s="691"/>
      <c r="AX21" s="691"/>
      <c r="AY21" s="691"/>
      <c r="AZ21" s="691"/>
      <c r="BA21" s="691"/>
      <c r="BB21" s="691"/>
      <c r="BC21" s="691"/>
      <c r="BD21" s="691"/>
      <c r="BE21" s="691"/>
      <c r="BF21" s="683"/>
      <c r="BG21" s="590">
        <v>17196</v>
      </c>
      <c r="BH21" s="591"/>
      <c r="BI21" s="591"/>
      <c r="BJ21" s="591"/>
      <c r="BK21" s="591"/>
      <c r="BL21" s="591"/>
      <c r="BM21" s="591"/>
      <c r="BN21" s="592"/>
      <c r="BO21" s="643">
        <v>3.1</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261</v>
      </c>
      <c r="C22" s="588"/>
      <c r="D22" s="588"/>
      <c r="E22" s="588"/>
      <c r="F22" s="588"/>
      <c r="G22" s="588"/>
      <c r="H22" s="588"/>
      <c r="I22" s="588"/>
      <c r="J22" s="588"/>
      <c r="K22" s="588"/>
      <c r="L22" s="588"/>
      <c r="M22" s="588"/>
      <c r="N22" s="588"/>
      <c r="O22" s="588"/>
      <c r="P22" s="588"/>
      <c r="Q22" s="589"/>
      <c r="R22" s="590">
        <v>7099</v>
      </c>
      <c r="S22" s="591"/>
      <c r="T22" s="591"/>
      <c r="U22" s="591"/>
      <c r="V22" s="591"/>
      <c r="W22" s="591"/>
      <c r="X22" s="591"/>
      <c r="Y22" s="592"/>
      <c r="Z22" s="643">
        <v>0.1</v>
      </c>
      <c r="AA22" s="643"/>
      <c r="AB22" s="643"/>
      <c r="AC22" s="643"/>
      <c r="AD22" s="644">
        <v>2</v>
      </c>
      <c r="AE22" s="644"/>
      <c r="AF22" s="644"/>
      <c r="AG22" s="644"/>
      <c r="AH22" s="644"/>
      <c r="AI22" s="644"/>
      <c r="AJ22" s="644"/>
      <c r="AK22" s="644"/>
      <c r="AL22" s="613">
        <v>0</v>
      </c>
      <c r="AM22" s="645"/>
      <c r="AN22" s="645"/>
      <c r="AO22" s="646"/>
      <c r="AP22" s="681" t="s">
        <v>262</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263</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264</v>
      </c>
      <c r="C23" s="588"/>
      <c r="D23" s="588"/>
      <c r="E23" s="588"/>
      <c r="F23" s="588"/>
      <c r="G23" s="588"/>
      <c r="H23" s="588"/>
      <c r="I23" s="588"/>
      <c r="J23" s="588"/>
      <c r="K23" s="588"/>
      <c r="L23" s="588"/>
      <c r="M23" s="588"/>
      <c r="N23" s="588"/>
      <c r="O23" s="588"/>
      <c r="P23" s="588"/>
      <c r="Q23" s="589"/>
      <c r="R23" s="590">
        <v>82574</v>
      </c>
      <c r="S23" s="591"/>
      <c r="T23" s="591"/>
      <c r="U23" s="591"/>
      <c r="V23" s="591"/>
      <c r="W23" s="591"/>
      <c r="X23" s="591"/>
      <c r="Y23" s="592"/>
      <c r="Z23" s="643">
        <v>1.2</v>
      </c>
      <c r="AA23" s="643"/>
      <c r="AB23" s="643"/>
      <c r="AC23" s="643"/>
      <c r="AD23" s="644">
        <v>1070</v>
      </c>
      <c r="AE23" s="644"/>
      <c r="AF23" s="644"/>
      <c r="AG23" s="644"/>
      <c r="AH23" s="644"/>
      <c r="AI23" s="644"/>
      <c r="AJ23" s="644"/>
      <c r="AK23" s="644"/>
      <c r="AL23" s="613">
        <v>0</v>
      </c>
      <c r="AM23" s="645"/>
      <c r="AN23" s="645"/>
      <c r="AO23" s="646"/>
      <c r="AP23" s="681" t="s">
        <v>265</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266</v>
      </c>
      <c r="CS23" s="696"/>
      <c r="CT23" s="696"/>
      <c r="CU23" s="696"/>
      <c r="CV23" s="696"/>
      <c r="CW23" s="696"/>
      <c r="CX23" s="696"/>
      <c r="CY23" s="697"/>
      <c r="CZ23" s="695" t="s">
        <v>267</v>
      </c>
      <c r="DA23" s="696"/>
      <c r="DB23" s="696"/>
      <c r="DC23" s="697"/>
      <c r="DD23" s="695" t="s">
        <v>268</v>
      </c>
      <c r="DE23" s="696"/>
      <c r="DF23" s="696"/>
      <c r="DG23" s="696"/>
      <c r="DH23" s="696"/>
      <c r="DI23" s="696"/>
      <c r="DJ23" s="696"/>
      <c r="DK23" s="697"/>
      <c r="DL23" s="698" t="s">
        <v>269</v>
      </c>
      <c r="DM23" s="699"/>
      <c r="DN23" s="699"/>
      <c r="DO23" s="699"/>
      <c r="DP23" s="699"/>
      <c r="DQ23" s="699"/>
      <c r="DR23" s="699"/>
      <c r="DS23" s="699"/>
      <c r="DT23" s="699"/>
      <c r="DU23" s="699"/>
      <c r="DV23" s="700"/>
      <c r="DW23" s="695" t="s">
        <v>270</v>
      </c>
      <c r="DX23" s="696"/>
      <c r="DY23" s="696"/>
      <c r="DZ23" s="696"/>
      <c r="EA23" s="696"/>
      <c r="EB23" s="696"/>
      <c r="EC23" s="697"/>
    </row>
    <row r="24" spans="2:133" ht="11.25" customHeight="1" x14ac:dyDescent="0.15">
      <c r="B24" s="587" t="s">
        <v>271</v>
      </c>
      <c r="C24" s="588"/>
      <c r="D24" s="588"/>
      <c r="E24" s="588"/>
      <c r="F24" s="588"/>
      <c r="G24" s="588"/>
      <c r="H24" s="588"/>
      <c r="I24" s="588"/>
      <c r="J24" s="588"/>
      <c r="K24" s="588"/>
      <c r="L24" s="588"/>
      <c r="M24" s="588"/>
      <c r="N24" s="588"/>
      <c r="O24" s="588"/>
      <c r="P24" s="588"/>
      <c r="Q24" s="589"/>
      <c r="R24" s="590">
        <v>14608</v>
      </c>
      <c r="S24" s="591"/>
      <c r="T24" s="591"/>
      <c r="U24" s="591"/>
      <c r="V24" s="591"/>
      <c r="W24" s="591"/>
      <c r="X24" s="591"/>
      <c r="Y24" s="592"/>
      <c r="Z24" s="643">
        <v>0.2</v>
      </c>
      <c r="AA24" s="643"/>
      <c r="AB24" s="643"/>
      <c r="AC24" s="643"/>
      <c r="AD24" s="644" t="s">
        <v>112</v>
      </c>
      <c r="AE24" s="644"/>
      <c r="AF24" s="644"/>
      <c r="AG24" s="644"/>
      <c r="AH24" s="644"/>
      <c r="AI24" s="644"/>
      <c r="AJ24" s="644"/>
      <c r="AK24" s="644"/>
      <c r="AL24" s="613" t="s">
        <v>112</v>
      </c>
      <c r="AM24" s="645"/>
      <c r="AN24" s="645"/>
      <c r="AO24" s="646"/>
      <c r="AP24" s="681" t="s">
        <v>272</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273</v>
      </c>
      <c r="CE24" s="648"/>
      <c r="CF24" s="648"/>
      <c r="CG24" s="648"/>
      <c r="CH24" s="648"/>
      <c r="CI24" s="648"/>
      <c r="CJ24" s="648"/>
      <c r="CK24" s="648"/>
      <c r="CL24" s="648"/>
      <c r="CM24" s="648"/>
      <c r="CN24" s="648"/>
      <c r="CO24" s="648"/>
      <c r="CP24" s="648"/>
      <c r="CQ24" s="649"/>
      <c r="CR24" s="640">
        <v>2358019</v>
      </c>
      <c r="CS24" s="641"/>
      <c r="CT24" s="641"/>
      <c r="CU24" s="641"/>
      <c r="CV24" s="641"/>
      <c r="CW24" s="641"/>
      <c r="CX24" s="641"/>
      <c r="CY24" s="688"/>
      <c r="CZ24" s="692">
        <v>37.1</v>
      </c>
      <c r="DA24" s="693"/>
      <c r="DB24" s="693"/>
      <c r="DC24" s="694"/>
      <c r="DD24" s="687">
        <v>1982634</v>
      </c>
      <c r="DE24" s="641"/>
      <c r="DF24" s="641"/>
      <c r="DG24" s="641"/>
      <c r="DH24" s="641"/>
      <c r="DI24" s="641"/>
      <c r="DJ24" s="641"/>
      <c r="DK24" s="688"/>
      <c r="DL24" s="687">
        <v>1970166</v>
      </c>
      <c r="DM24" s="641"/>
      <c r="DN24" s="641"/>
      <c r="DO24" s="641"/>
      <c r="DP24" s="641"/>
      <c r="DQ24" s="641"/>
      <c r="DR24" s="641"/>
      <c r="DS24" s="641"/>
      <c r="DT24" s="641"/>
      <c r="DU24" s="641"/>
      <c r="DV24" s="688"/>
      <c r="DW24" s="689">
        <v>46.5</v>
      </c>
      <c r="DX24" s="658"/>
      <c r="DY24" s="658"/>
      <c r="DZ24" s="658"/>
      <c r="EA24" s="658"/>
      <c r="EB24" s="658"/>
      <c r="EC24" s="690"/>
    </row>
    <row r="25" spans="2:133" ht="11.25" customHeight="1" x14ac:dyDescent="0.15">
      <c r="B25" s="587" t="s">
        <v>274</v>
      </c>
      <c r="C25" s="588"/>
      <c r="D25" s="588"/>
      <c r="E25" s="588"/>
      <c r="F25" s="588"/>
      <c r="G25" s="588"/>
      <c r="H25" s="588"/>
      <c r="I25" s="588"/>
      <c r="J25" s="588"/>
      <c r="K25" s="588"/>
      <c r="L25" s="588"/>
      <c r="M25" s="588"/>
      <c r="N25" s="588"/>
      <c r="O25" s="588"/>
      <c r="P25" s="588"/>
      <c r="Q25" s="589"/>
      <c r="R25" s="590">
        <v>474495</v>
      </c>
      <c r="S25" s="591"/>
      <c r="T25" s="591"/>
      <c r="U25" s="591"/>
      <c r="V25" s="591"/>
      <c r="W25" s="591"/>
      <c r="X25" s="591"/>
      <c r="Y25" s="592"/>
      <c r="Z25" s="643">
        <v>7</v>
      </c>
      <c r="AA25" s="643"/>
      <c r="AB25" s="643"/>
      <c r="AC25" s="643"/>
      <c r="AD25" s="644" t="s">
        <v>112</v>
      </c>
      <c r="AE25" s="644"/>
      <c r="AF25" s="644"/>
      <c r="AG25" s="644"/>
      <c r="AH25" s="644"/>
      <c r="AI25" s="644"/>
      <c r="AJ25" s="644"/>
      <c r="AK25" s="644"/>
      <c r="AL25" s="613" t="s">
        <v>112</v>
      </c>
      <c r="AM25" s="645"/>
      <c r="AN25" s="645"/>
      <c r="AO25" s="646"/>
      <c r="AP25" s="681" t="s">
        <v>275</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276</v>
      </c>
      <c r="CE25" s="624"/>
      <c r="CF25" s="624"/>
      <c r="CG25" s="624"/>
      <c r="CH25" s="624"/>
      <c r="CI25" s="624"/>
      <c r="CJ25" s="624"/>
      <c r="CK25" s="624"/>
      <c r="CL25" s="624"/>
      <c r="CM25" s="624"/>
      <c r="CN25" s="624"/>
      <c r="CO25" s="624"/>
      <c r="CP25" s="624"/>
      <c r="CQ25" s="625"/>
      <c r="CR25" s="590">
        <v>943805</v>
      </c>
      <c r="CS25" s="609"/>
      <c r="CT25" s="609"/>
      <c r="CU25" s="609"/>
      <c r="CV25" s="609"/>
      <c r="CW25" s="609"/>
      <c r="CX25" s="609"/>
      <c r="CY25" s="610"/>
      <c r="CZ25" s="593">
        <v>14.9</v>
      </c>
      <c r="DA25" s="611"/>
      <c r="DB25" s="611"/>
      <c r="DC25" s="612"/>
      <c r="DD25" s="596">
        <v>896676</v>
      </c>
      <c r="DE25" s="609"/>
      <c r="DF25" s="609"/>
      <c r="DG25" s="609"/>
      <c r="DH25" s="609"/>
      <c r="DI25" s="609"/>
      <c r="DJ25" s="609"/>
      <c r="DK25" s="610"/>
      <c r="DL25" s="596">
        <v>888121</v>
      </c>
      <c r="DM25" s="609"/>
      <c r="DN25" s="609"/>
      <c r="DO25" s="609"/>
      <c r="DP25" s="609"/>
      <c r="DQ25" s="609"/>
      <c r="DR25" s="609"/>
      <c r="DS25" s="609"/>
      <c r="DT25" s="609"/>
      <c r="DU25" s="609"/>
      <c r="DV25" s="610"/>
      <c r="DW25" s="613">
        <v>20.9</v>
      </c>
      <c r="DX25" s="614"/>
      <c r="DY25" s="614"/>
      <c r="DZ25" s="614"/>
      <c r="EA25" s="614"/>
      <c r="EB25" s="614"/>
      <c r="EC25" s="615"/>
    </row>
    <row r="26" spans="2:133" ht="11.25" customHeight="1" x14ac:dyDescent="0.15">
      <c r="B26" s="684" t="s">
        <v>277</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278</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279</v>
      </c>
      <c r="CE26" s="624"/>
      <c r="CF26" s="624"/>
      <c r="CG26" s="624"/>
      <c r="CH26" s="624"/>
      <c r="CI26" s="624"/>
      <c r="CJ26" s="624"/>
      <c r="CK26" s="624"/>
      <c r="CL26" s="624"/>
      <c r="CM26" s="624"/>
      <c r="CN26" s="624"/>
      <c r="CO26" s="624"/>
      <c r="CP26" s="624"/>
      <c r="CQ26" s="625"/>
      <c r="CR26" s="590">
        <v>555969</v>
      </c>
      <c r="CS26" s="591"/>
      <c r="CT26" s="591"/>
      <c r="CU26" s="591"/>
      <c r="CV26" s="591"/>
      <c r="CW26" s="591"/>
      <c r="CX26" s="591"/>
      <c r="CY26" s="592"/>
      <c r="CZ26" s="593">
        <v>8.8000000000000007</v>
      </c>
      <c r="DA26" s="611"/>
      <c r="DB26" s="611"/>
      <c r="DC26" s="612"/>
      <c r="DD26" s="596">
        <v>532423</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280</v>
      </c>
      <c r="C27" s="588"/>
      <c r="D27" s="588"/>
      <c r="E27" s="588"/>
      <c r="F27" s="588"/>
      <c r="G27" s="588"/>
      <c r="H27" s="588"/>
      <c r="I27" s="588"/>
      <c r="J27" s="588"/>
      <c r="K27" s="588"/>
      <c r="L27" s="588"/>
      <c r="M27" s="588"/>
      <c r="N27" s="588"/>
      <c r="O27" s="588"/>
      <c r="P27" s="588"/>
      <c r="Q27" s="589"/>
      <c r="R27" s="590">
        <v>408290</v>
      </c>
      <c r="S27" s="591"/>
      <c r="T27" s="591"/>
      <c r="U27" s="591"/>
      <c r="V27" s="591"/>
      <c r="W27" s="591"/>
      <c r="X27" s="591"/>
      <c r="Y27" s="592"/>
      <c r="Z27" s="643">
        <v>6</v>
      </c>
      <c r="AA27" s="643"/>
      <c r="AB27" s="643"/>
      <c r="AC27" s="643"/>
      <c r="AD27" s="644" t="s">
        <v>112</v>
      </c>
      <c r="AE27" s="644"/>
      <c r="AF27" s="644"/>
      <c r="AG27" s="644"/>
      <c r="AH27" s="644"/>
      <c r="AI27" s="644"/>
      <c r="AJ27" s="644"/>
      <c r="AK27" s="644"/>
      <c r="AL27" s="613" t="s">
        <v>112</v>
      </c>
      <c r="AM27" s="645"/>
      <c r="AN27" s="645"/>
      <c r="AO27" s="646"/>
      <c r="AP27" s="587" t="s">
        <v>281</v>
      </c>
      <c r="AQ27" s="588"/>
      <c r="AR27" s="588"/>
      <c r="AS27" s="588"/>
      <c r="AT27" s="588"/>
      <c r="AU27" s="588"/>
      <c r="AV27" s="588"/>
      <c r="AW27" s="588"/>
      <c r="AX27" s="588"/>
      <c r="AY27" s="588"/>
      <c r="AZ27" s="588"/>
      <c r="BA27" s="588"/>
      <c r="BB27" s="588"/>
      <c r="BC27" s="588"/>
      <c r="BD27" s="588"/>
      <c r="BE27" s="588"/>
      <c r="BF27" s="589"/>
      <c r="BG27" s="590">
        <v>559705</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282</v>
      </c>
      <c r="CE27" s="624"/>
      <c r="CF27" s="624"/>
      <c r="CG27" s="624"/>
      <c r="CH27" s="624"/>
      <c r="CI27" s="624"/>
      <c r="CJ27" s="624"/>
      <c r="CK27" s="624"/>
      <c r="CL27" s="624"/>
      <c r="CM27" s="624"/>
      <c r="CN27" s="624"/>
      <c r="CO27" s="624"/>
      <c r="CP27" s="624"/>
      <c r="CQ27" s="625"/>
      <c r="CR27" s="590">
        <v>552401</v>
      </c>
      <c r="CS27" s="609"/>
      <c r="CT27" s="609"/>
      <c r="CU27" s="609"/>
      <c r="CV27" s="609"/>
      <c r="CW27" s="609"/>
      <c r="CX27" s="609"/>
      <c r="CY27" s="610"/>
      <c r="CZ27" s="593">
        <v>8.6999999999999993</v>
      </c>
      <c r="DA27" s="611"/>
      <c r="DB27" s="611"/>
      <c r="DC27" s="612"/>
      <c r="DD27" s="596">
        <v>236321</v>
      </c>
      <c r="DE27" s="609"/>
      <c r="DF27" s="609"/>
      <c r="DG27" s="609"/>
      <c r="DH27" s="609"/>
      <c r="DI27" s="609"/>
      <c r="DJ27" s="609"/>
      <c r="DK27" s="610"/>
      <c r="DL27" s="596">
        <v>232408</v>
      </c>
      <c r="DM27" s="609"/>
      <c r="DN27" s="609"/>
      <c r="DO27" s="609"/>
      <c r="DP27" s="609"/>
      <c r="DQ27" s="609"/>
      <c r="DR27" s="609"/>
      <c r="DS27" s="609"/>
      <c r="DT27" s="609"/>
      <c r="DU27" s="609"/>
      <c r="DV27" s="610"/>
      <c r="DW27" s="613">
        <v>5.5</v>
      </c>
      <c r="DX27" s="614"/>
      <c r="DY27" s="614"/>
      <c r="DZ27" s="614"/>
      <c r="EA27" s="614"/>
      <c r="EB27" s="614"/>
      <c r="EC27" s="615"/>
    </row>
    <row r="28" spans="2:133" ht="11.25" customHeight="1" x14ac:dyDescent="0.15">
      <c r="B28" s="587" t="s">
        <v>283</v>
      </c>
      <c r="C28" s="588"/>
      <c r="D28" s="588"/>
      <c r="E28" s="588"/>
      <c r="F28" s="588"/>
      <c r="G28" s="588"/>
      <c r="H28" s="588"/>
      <c r="I28" s="588"/>
      <c r="J28" s="588"/>
      <c r="K28" s="588"/>
      <c r="L28" s="588"/>
      <c r="M28" s="588"/>
      <c r="N28" s="588"/>
      <c r="O28" s="588"/>
      <c r="P28" s="588"/>
      <c r="Q28" s="589"/>
      <c r="R28" s="590">
        <v>15915</v>
      </c>
      <c r="S28" s="591"/>
      <c r="T28" s="591"/>
      <c r="U28" s="591"/>
      <c r="V28" s="591"/>
      <c r="W28" s="591"/>
      <c r="X28" s="591"/>
      <c r="Y28" s="592"/>
      <c r="Z28" s="643">
        <v>0.2</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284</v>
      </c>
      <c r="CE28" s="624"/>
      <c r="CF28" s="624"/>
      <c r="CG28" s="624"/>
      <c r="CH28" s="624"/>
      <c r="CI28" s="624"/>
      <c r="CJ28" s="624"/>
      <c r="CK28" s="624"/>
      <c r="CL28" s="624"/>
      <c r="CM28" s="624"/>
      <c r="CN28" s="624"/>
      <c r="CO28" s="624"/>
      <c r="CP28" s="624"/>
      <c r="CQ28" s="625"/>
      <c r="CR28" s="590">
        <v>861813</v>
      </c>
      <c r="CS28" s="591"/>
      <c r="CT28" s="591"/>
      <c r="CU28" s="591"/>
      <c r="CV28" s="591"/>
      <c r="CW28" s="591"/>
      <c r="CX28" s="591"/>
      <c r="CY28" s="592"/>
      <c r="CZ28" s="593">
        <v>13.6</v>
      </c>
      <c r="DA28" s="611"/>
      <c r="DB28" s="611"/>
      <c r="DC28" s="612"/>
      <c r="DD28" s="596">
        <v>849637</v>
      </c>
      <c r="DE28" s="591"/>
      <c r="DF28" s="591"/>
      <c r="DG28" s="591"/>
      <c r="DH28" s="591"/>
      <c r="DI28" s="591"/>
      <c r="DJ28" s="591"/>
      <c r="DK28" s="592"/>
      <c r="DL28" s="596">
        <v>849637</v>
      </c>
      <c r="DM28" s="591"/>
      <c r="DN28" s="591"/>
      <c r="DO28" s="591"/>
      <c r="DP28" s="591"/>
      <c r="DQ28" s="591"/>
      <c r="DR28" s="591"/>
      <c r="DS28" s="591"/>
      <c r="DT28" s="591"/>
      <c r="DU28" s="591"/>
      <c r="DV28" s="592"/>
      <c r="DW28" s="613">
        <v>20</v>
      </c>
      <c r="DX28" s="614"/>
      <c r="DY28" s="614"/>
      <c r="DZ28" s="614"/>
      <c r="EA28" s="614"/>
      <c r="EB28" s="614"/>
      <c r="EC28" s="615"/>
    </row>
    <row r="29" spans="2:133" ht="11.25" customHeight="1" x14ac:dyDescent="0.15">
      <c r="B29" s="587" t="s">
        <v>285</v>
      </c>
      <c r="C29" s="588"/>
      <c r="D29" s="588"/>
      <c r="E29" s="588"/>
      <c r="F29" s="588"/>
      <c r="G29" s="588"/>
      <c r="H29" s="588"/>
      <c r="I29" s="588"/>
      <c r="J29" s="588"/>
      <c r="K29" s="588"/>
      <c r="L29" s="588"/>
      <c r="M29" s="588"/>
      <c r="N29" s="588"/>
      <c r="O29" s="588"/>
      <c r="P29" s="588"/>
      <c r="Q29" s="589"/>
      <c r="R29" s="590">
        <v>23937</v>
      </c>
      <c r="S29" s="591"/>
      <c r="T29" s="591"/>
      <c r="U29" s="591"/>
      <c r="V29" s="591"/>
      <c r="W29" s="591"/>
      <c r="X29" s="591"/>
      <c r="Y29" s="592"/>
      <c r="Z29" s="643">
        <v>0.4</v>
      </c>
      <c r="AA29" s="643"/>
      <c r="AB29" s="643"/>
      <c r="AC29" s="643"/>
      <c r="AD29" s="644" t="s">
        <v>112</v>
      </c>
      <c r="AE29" s="644"/>
      <c r="AF29" s="644"/>
      <c r="AG29" s="644"/>
      <c r="AH29" s="644"/>
      <c r="AI29" s="644"/>
      <c r="AJ29" s="644"/>
      <c r="AK29" s="644"/>
      <c r="AL29" s="613" t="s">
        <v>112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286</v>
      </c>
      <c r="BH29" s="666"/>
      <c r="BI29" s="666"/>
      <c r="BJ29" s="666"/>
      <c r="BK29" s="666"/>
      <c r="BL29" s="666"/>
      <c r="BM29" s="666"/>
      <c r="BN29" s="666"/>
      <c r="BO29" s="666"/>
      <c r="BP29" s="666"/>
      <c r="BQ29" s="667"/>
      <c r="BR29" s="650" t="s">
        <v>287</v>
      </c>
      <c r="BS29" s="666"/>
      <c r="BT29" s="666"/>
      <c r="BU29" s="666"/>
      <c r="BV29" s="666"/>
      <c r="BW29" s="666"/>
      <c r="BX29" s="666"/>
      <c r="BY29" s="666"/>
      <c r="BZ29" s="666"/>
      <c r="CA29" s="666"/>
      <c r="CB29" s="667"/>
      <c r="CD29" s="660" t="s">
        <v>288</v>
      </c>
      <c r="CE29" s="661"/>
      <c r="CF29" s="627" t="s">
        <v>59</v>
      </c>
      <c r="CG29" s="624"/>
      <c r="CH29" s="624"/>
      <c r="CI29" s="624"/>
      <c r="CJ29" s="624"/>
      <c r="CK29" s="624"/>
      <c r="CL29" s="624"/>
      <c r="CM29" s="624"/>
      <c r="CN29" s="624"/>
      <c r="CO29" s="624"/>
      <c r="CP29" s="624"/>
      <c r="CQ29" s="625"/>
      <c r="CR29" s="590">
        <v>861813</v>
      </c>
      <c r="CS29" s="609"/>
      <c r="CT29" s="609"/>
      <c r="CU29" s="609"/>
      <c r="CV29" s="609"/>
      <c r="CW29" s="609"/>
      <c r="CX29" s="609"/>
      <c r="CY29" s="610"/>
      <c r="CZ29" s="593">
        <v>13.6</v>
      </c>
      <c r="DA29" s="611"/>
      <c r="DB29" s="611"/>
      <c r="DC29" s="612"/>
      <c r="DD29" s="596">
        <v>849637</v>
      </c>
      <c r="DE29" s="609"/>
      <c r="DF29" s="609"/>
      <c r="DG29" s="609"/>
      <c r="DH29" s="609"/>
      <c r="DI29" s="609"/>
      <c r="DJ29" s="609"/>
      <c r="DK29" s="610"/>
      <c r="DL29" s="596">
        <v>849637</v>
      </c>
      <c r="DM29" s="609"/>
      <c r="DN29" s="609"/>
      <c r="DO29" s="609"/>
      <c r="DP29" s="609"/>
      <c r="DQ29" s="609"/>
      <c r="DR29" s="609"/>
      <c r="DS29" s="609"/>
      <c r="DT29" s="609"/>
      <c r="DU29" s="609"/>
      <c r="DV29" s="610"/>
      <c r="DW29" s="613">
        <v>20</v>
      </c>
      <c r="DX29" s="614"/>
      <c r="DY29" s="614"/>
      <c r="DZ29" s="614"/>
      <c r="EA29" s="614"/>
      <c r="EB29" s="614"/>
      <c r="EC29" s="615"/>
    </row>
    <row r="30" spans="2:133" ht="11.25" customHeight="1" x14ac:dyDescent="0.15">
      <c r="B30" s="587" t="s">
        <v>289</v>
      </c>
      <c r="C30" s="588"/>
      <c r="D30" s="588"/>
      <c r="E30" s="588"/>
      <c r="F30" s="588"/>
      <c r="G30" s="588"/>
      <c r="H30" s="588"/>
      <c r="I30" s="588"/>
      <c r="J30" s="588"/>
      <c r="K30" s="588"/>
      <c r="L30" s="588"/>
      <c r="M30" s="588"/>
      <c r="N30" s="588"/>
      <c r="O30" s="588"/>
      <c r="P30" s="588"/>
      <c r="Q30" s="589"/>
      <c r="R30" s="590">
        <v>32294</v>
      </c>
      <c r="S30" s="591"/>
      <c r="T30" s="591"/>
      <c r="U30" s="591"/>
      <c r="V30" s="591"/>
      <c r="W30" s="591"/>
      <c r="X30" s="591"/>
      <c r="Y30" s="592"/>
      <c r="Z30" s="643">
        <v>0.5</v>
      </c>
      <c r="AA30" s="643"/>
      <c r="AB30" s="643"/>
      <c r="AC30" s="643"/>
      <c r="AD30" s="644" t="s">
        <v>112</v>
      </c>
      <c r="AE30" s="644"/>
      <c r="AF30" s="644"/>
      <c r="AG30" s="644"/>
      <c r="AH30" s="644"/>
      <c r="AI30" s="644"/>
      <c r="AJ30" s="644"/>
      <c r="AK30" s="644"/>
      <c r="AL30" s="613" t="s">
        <v>112</v>
      </c>
      <c r="AM30" s="645"/>
      <c r="AN30" s="645"/>
      <c r="AO30" s="646"/>
      <c r="AP30" s="668" t="s">
        <v>290</v>
      </c>
      <c r="AQ30" s="669"/>
      <c r="AR30" s="669"/>
      <c r="AS30" s="669"/>
      <c r="AT30" s="674" t="s">
        <v>291</v>
      </c>
      <c r="AU30" s="184"/>
      <c r="AV30" s="184"/>
      <c r="AW30" s="184"/>
      <c r="AX30" s="677" t="s">
        <v>170</v>
      </c>
      <c r="AY30" s="678"/>
      <c r="AZ30" s="678"/>
      <c r="BA30" s="678"/>
      <c r="BB30" s="678"/>
      <c r="BC30" s="678"/>
      <c r="BD30" s="678"/>
      <c r="BE30" s="678"/>
      <c r="BF30" s="679"/>
      <c r="BG30" s="656">
        <v>98.5</v>
      </c>
      <c r="BH30" s="657"/>
      <c r="BI30" s="657"/>
      <c r="BJ30" s="657"/>
      <c r="BK30" s="657"/>
      <c r="BL30" s="657"/>
      <c r="BM30" s="658">
        <v>94.7</v>
      </c>
      <c r="BN30" s="657"/>
      <c r="BO30" s="657"/>
      <c r="BP30" s="657"/>
      <c r="BQ30" s="659"/>
      <c r="BR30" s="656">
        <v>98.9</v>
      </c>
      <c r="BS30" s="657"/>
      <c r="BT30" s="657"/>
      <c r="BU30" s="657"/>
      <c r="BV30" s="657"/>
      <c r="BW30" s="657"/>
      <c r="BX30" s="658">
        <v>94.9</v>
      </c>
      <c r="BY30" s="657"/>
      <c r="BZ30" s="657"/>
      <c r="CA30" s="657"/>
      <c r="CB30" s="659"/>
      <c r="CD30" s="662"/>
      <c r="CE30" s="663"/>
      <c r="CF30" s="627" t="s">
        <v>292</v>
      </c>
      <c r="CG30" s="624"/>
      <c r="CH30" s="624"/>
      <c r="CI30" s="624"/>
      <c r="CJ30" s="624"/>
      <c r="CK30" s="624"/>
      <c r="CL30" s="624"/>
      <c r="CM30" s="624"/>
      <c r="CN30" s="624"/>
      <c r="CO30" s="624"/>
      <c r="CP30" s="624"/>
      <c r="CQ30" s="625"/>
      <c r="CR30" s="590">
        <v>793406</v>
      </c>
      <c r="CS30" s="591"/>
      <c r="CT30" s="591"/>
      <c r="CU30" s="591"/>
      <c r="CV30" s="591"/>
      <c r="CW30" s="591"/>
      <c r="CX30" s="591"/>
      <c r="CY30" s="592"/>
      <c r="CZ30" s="593">
        <v>12.5</v>
      </c>
      <c r="DA30" s="611"/>
      <c r="DB30" s="611"/>
      <c r="DC30" s="612"/>
      <c r="DD30" s="596">
        <v>781230</v>
      </c>
      <c r="DE30" s="591"/>
      <c r="DF30" s="591"/>
      <c r="DG30" s="591"/>
      <c r="DH30" s="591"/>
      <c r="DI30" s="591"/>
      <c r="DJ30" s="591"/>
      <c r="DK30" s="592"/>
      <c r="DL30" s="596">
        <v>781230</v>
      </c>
      <c r="DM30" s="591"/>
      <c r="DN30" s="591"/>
      <c r="DO30" s="591"/>
      <c r="DP30" s="591"/>
      <c r="DQ30" s="591"/>
      <c r="DR30" s="591"/>
      <c r="DS30" s="591"/>
      <c r="DT30" s="591"/>
      <c r="DU30" s="591"/>
      <c r="DV30" s="592"/>
      <c r="DW30" s="613">
        <v>18.399999999999999</v>
      </c>
      <c r="DX30" s="614"/>
      <c r="DY30" s="614"/>
      <c r="DZ30" s="614"/>
      <c r="EA30" s="614"/>
      <c r="EB30" s="614"/>
      <c r="EC30" s="615"/>
    </row>
    <row r="31" spans="2:133" ht="11.25" customHeight="1" x14ac:dyDescent="0.15">
      <c r="B31" s="587" t="s">
        <v>293</v>
      </c>
      <c r="C31" s="588"/>
      <c r="D31" s="588"/>
      <c r="E31" s="588"/>
      <c r="F31" s="588"/>
      <c r="G31" s="588"/>
      <c r="H31" s="588"/>
      <c r="I31" s="588"/>
      <c r="J31" s="588"/>
      <c r="K31" s="588"/>
      <c r="L31" s="588"/>
      <c r="M31" s="588"/>
      <c r="N31" s="588"/>
      <c r="O31" s="588"/>
      <c r="P31" s="588"/>
      <c r="Q31" s="589"/>
      <c r="R31" s="590">
        <v>605863</v>
      </c>
      <c r="S31" s="591"/>
      <c r="T31" s="591"/>
      <c r="U31" s="591"/>
      <c r="V31" s="591"/>
      <c r="W31" s="591"/>
      <c r="X31" s="591"/>
      <c r="Y31" s="592"/>
      <c r="Z31" s="643">
        <v>9</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294</v>
      </c>
      <c r="AV31" s="183"/>
      <c r="AW31" s="183"/>
      <c r="AX31" s="587" t="s">
        <v>295</v>
      </c>
      <c r="AY31" s="588"/>
      <c r="AZ31" s="588"/>
      <c r="BA31" s="588"/>
      <c r="BB31" s="588"/>
      <c r="BC31" s="588"/>
      <c r="BD31" s="588"/>
      <c r="BE31" s="588"/>
      <c r="BF31" s="589"/>
      <c r="BG31" s="654">
        <v>98.5</v>
      </c>
      <c r="BH31" s="609"/>
      <c r="BI31" s="609"/>
      <c r="BJ31" s="609"/>
      <c r="BK31" s="609"/>
      <c r="BL31" s="609"/>
      <c r="BM31" s="645">
        <v>95.8</v>
      </c>
      <c r="BN31" s="655"/>
      <c r="BO31" s="655"/>
      <c r="BP31" s="655"/>
      <c r="BQ31" s="619"/>
      <c r="BR31" s="654">
        <v>99.1</v>
      </c>
      <c r="BS31" s="609"/>
      <c r="BT31" s="609"/>
      <c r="BU31" s="609"/>
      <c r="BV31" s="609"/>
      <c r="BW31" s="609"/>
      <c r="BX31" s="645">
        <v>96</v>
      </c>
      <c r="BY31" s="655"/>
      <c r="BZ31" s="655"/>
      <c r="CA31" s="655"/>
      <c r="CB31" s="619"/>
      <c r="CD31" s="662"/>
      <c r="CE31" s="663"/>
      <c r="CF31" s="627" t="s">
        <v>296</v>
      </c>
      <c r="CG31" s="624"/>
      <c r="CH31" s="624"/>
      <c r="CI31" s="624"/>
      <c r="CJ31" s="624"/>
      <c r="CK31" s="624"/>
      <c r="CL31" s="624"/>
      <c r="CM31" s="624"/>
      <c r="CN31" s="624"/>
      <c r="CO31" s="624"/>
      <c r="CP31" s="624"/>
      <c r="CQ31" s="625"/>
      <c r="CR31" s="590">
        <v>68407</v>
      </c>
      <c r="CS31" s="609"/>
      <c r="CT31" s="609"/>
      <c r="CU31" s="609"/>
      <c r="CV31" s="609"/>
      <c r="CW31" s="609"/>
      <c r="CX31" s="609"/>
      <c r="CY31" s="610"/>
      <c r="CZ31" s="593">
        <v>1.1000000000000001</v>
      </c>
      <c r="DA31" s="611"/>
      <c r="DB31" s="611"/>
      <c r="DC31" s="612"/>
      <c r="DD31" s="596">
        <v>68407</v>
      </c>
      <c r="DE31" s="609"/>
      <c r="DF31" s="609"/>
      <c r="DG31" s="609"/>
      <c r="DH31" s="609"/>
      <c r="DI31" s="609"/>
      <c r="DJ31" s="609"/>
      <c r="DK31" s="610"/>
      <c r="DL31" s="596">
        <v>68407</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297</v>
      </c>
      <c r="C32" s="588"/>
      <c r="D32" s="588"/>
      <c r="E32" s="588"/>
      <c r="F32" s="588"/>
      <c r="G32" s="588"/>
      <c r="H32" s="588"/>
      <c r="I32" s="588"/>
      <c r="J32" s="588"/>
      <c r="K32" s="588"/>
      <c r="L32" s="588"/>
      <c r="M32" s="588"/>
      <c r="N32" s="588"/>
      <c r="O32" s="588"/>
      <c r="P32" s="588"/>
      <c r="Q32" s="589"/>
      <c r="R32" s="590">
        <v>268335</v>
      </c>
      <c r="S32" s="591"/>
      <c r="T32" s="591"/>
      <c r="U32" s="591"/>
      <c r="V32" s="591"/>
      <c r="W32" s="591"/>
      <c r="X32" s="591"/>
      <c r="Y32" s="592"/>
      <c r="Z32" s="643">
        <v>4</v>
      </c>
      <c r="AA32" s="643"/>
      <c r="AB32" s="643"/>
      <c r="AC32" s="643"/>
      <c r="AD32" s="644">
        <v>2035</v>
      </c>
      <c r="AE32" s="644"/>
      <c r="AF32" s="644"/>
      <c r="AG32" s="644"/>
      <c r="AH32" s="644"/>
      <c r="AI32" s="644"/>
      <c r="AJ32" s="644"/>
      <c r="AK32" s="644"/>
      <c r="AL32" s="613">
        <v>0</v>
      </c>
      <c r="AM32" s="645"/>
      <c r="AN32" s="645"/>
      <c r="AO32" s="646"/>
      <c r="AP32" s="672"/>
      <c r="AQ32" s="673"/>
      <c r="AR32" s="673"/>
      <c r="AS32" s="673"/>
      <c r="AT32" s="676"/>
      <c r="AU32" s="185"/>
      <c r="AV32" s="185"/>
      <c r="AW32" s="185"/>
      <c r="AX32" s="571" t="s">
        <v>298</v>
      </c>
      <c r="AY32" s="572"/>
      <c r="AZ32" s="572"/>
      <c r="BA32" s="572"/>
      <c r="BB32" s="572"/>
      <c r="BC32" s="572"/>
      <c r="BD32" s="572"/>
      <c r="BE32" s="572"/>
      <c r="BF32" s="573"/>
      <c r="BG32" s="653">
        <v>98</v>
      </c>
      <c r="BH32" s="575"/>
      <c r="BI32" s="575"/>
      <c r="BJ32" s="575"/>
      <c r="BK32" s="575"/>
      <c r="BL32" s="575"/>
      <c r="BM32" s="638">
        <v>92.4</v>
      </c>
      <c r="BN32" s="575"/>
      <c r="BO32" s="575"/>
      <c r="BP32" s="575"/>
      <c r="BQ32" s="632"/>
      <c r="BR32" s="653">
        <v>98.5</v>
      </c>
      <c r="BS32" s="575"/>
      <c r="BT32" s="575"/>
      <c r="BU32" s="575"/>
      <c r="BV32" s="575"/>
      <c r="BW32" s="575"/>
      <c r="BX32" s="638">
        <v>92.5</v>
      </c>
      <c r="BY32" s="575"/>
      <c r="BZ32" s="575"/>
      <c r="CA32" s="575"/>
      <c r="CB32" s="632"/>
      <c r="CD32" s="664"/>
      <c r="CE32" s="665"/>
      <c r="CF32" s="627" t="s">
        <v>299</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x14ac:dyDescent="0.15">
      <c r="B33" s="587" t="s">
        <v>300</v>
      </c>
      <c r="C33" s="588"/>
      <c r="D33" s="588"/>
      <c r="E33" s="588"/>
      <c r="F33" s="588"/>
      <c r="G33" s="588"/>
      <c r="H33" s="588"/>
      <c r="I33" s="588"/>
      <c r="J33" s="588"/>
      <c r="K33" s="588"/>
      <c r="L33" s="588"/>
      <c r="M33" s="588"/>
      <c r="N33" s="588"/>
      <c r="O33" s="588"/>
      <c r="P33" s="588"/>
      <c r="Q33" s="589"/>
      <c r="R33" s="590">
        <v>537800</v>
      </c>
      <c r="S33" s="591"/>
      <c r="T33" s="591"/>
      <c r="U33" s="591"/>
      <c r="V33" s="591"/>
      <c r="W33" s="591"/>
      <c r="X33" s="591"/>
      <c r="Y33" s="592"/>
      <c r="Z33" s="643">
        <v>8</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301</v>
      </c>
      <c r="CE33" s="624"/>
      <c r="CF33" s="624"/>
      <c r="CG33" s="624"/>
      <c r="CH33" s="624"/>
      <c r="CI33" s="624"/>
      <c r="CJ33" s="624"/>
      <c r="CK33" s="624"/>
      <c r="CL33" s="624"/>
      <c r="CM33" s="624"/>
      <c r="CN33" s="624"/>
      <c r="CO33" s="624"/>
      <c r="CP33" s="624"/>
      <c r="CQ33" s="625"/>
      <c r="CR33" s="590">
        <v>3237038</v>
      </c>
      <c r="CS33" s="609"/>
      <c r="CT33" s="609"/>
      <c r="CU33" s="609"/>
      <c r="CV33" s="609"/>
      <c r="CW33" s="609"/>
      <c r="CX33" s="609"/>
      <c r="CY33" s="610"/>
      <c r="CZ33" s="593">
        <v>51</v>
      </c>
      <c r="DA33" s="611"/>
      <c r="DB33" s="611"/>
      <c r="DC33" s="612"/>
      <c r="DD33" s="596">
        <v>2540000</v>
      </c>
      <c r="DE33" s="609"/>
      <c r="DF33" s="609"/>
      <c r="DG33" s="609"/>
      <c r="DH33" s="609"/>
      <c r="DI33" s="609"/>
      <c r="DJ33" s="609"/>
      <c r="DK33" s="610"/>
      <c r="DL33" s="596">
        <v>1877386</v>
      </c>
      <c r="DM33" s="609"/>
      <c r="DN33" s="609"/>
      <c r="DO33" s="609"/>
      <c r="DP33" s="609"/>
      <c r="DQ33" s="609"/>
      <c r="DR33" s="609"/>
      <c r="DS33" s="609"/>
      <c r="DT33" s="609"/>
      <c r="DU33" s="609"/>
      <c r="DV33" s="610"/>
      <c r="DW33" s="613">
        <v>44.3</v>
      </c>
      <c r="DX33" s="614"/>
      <c r="DY33" s="614"/>
      <c r="DZ33" s="614"/>
      <c r="EA33" s="614"/>
      <c r="EB33" s="614"/>
      <c r="EC33" s="615"/>
    </row>
    <row r="34" spans="2:133" ht="11.25" customHeight="1" x14ac:dyDescent="0.15">
      <c r="B34" s="587" t="s">
        <v>302</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305</v>
      </c>
      <c r="CE34" s="624"/>
      <c r="CF34" s="624"/>
      <c r="CG34" s="624"/>
      <c r="CH34" s="624"/>
      <c r="CI34" s="624"/>
      <c r="CJ34" s="624"/>
      <c r="CK34" s="624"/>
      <c r="CL34" s="624"/>
      <c r="CM34" s="624"/>
      <c r="CN34" s="624"/>
      <c r="CO34" s="624"/>
      <c r="CP34" s="624"/>
      <c r="CQ34" s="625"/>
      <c r="CR34" s="590">
        <v>927759</v>
      </c>
      <c r="CS34" s="591"/>
      <c r="CT34" s="591"/>
      <c r="CU34" s="591"/>
      <c r="CV34" s="591"/>
      <c r="CW34" s="591"/>
      <c r="CX34" s="591"/>
      <c r="CY34" s="592"/>
      <c r="CZ34" s="593">
        <v>14.6</v>
      </c>
      <c r="DA34" s="611"/>
      <c r="DB34" s="611"/>
      <c r="DC34" s="612"/>
      <c r="DD34" s="596">
        <v>741076</v>
      </c>
      <c r="DE34" s="591"/>
      <c r="DF34" s="591"/>
      <c r="DG34" s="591"/>
      <c r="DH34" s="591"/>
      <c r="DI34" s="591"/>
      <c r="DJ34" s="591"/>
      <c r="DK34" s="592"/>
      <c r="DL34" s="596">
        <v>634003</v>
      </c>
      <c r="DM34" s="591"/>
      <c r="DN34" s="591"/>
      <c r="DO34" s="591"/>
      <c r="DP34" s="591"/>
      <c r="DQ34" s="591"/>
      <c r="DR34" s="591"/>
      <c r="DS34" s="591"/>
      <c r="DT34" s="591"/>
      <c r="DU34" s="591"/>
      <c r="DV34" s="592"/>
      <c r="DW34" s="613">
        <v>15</v>
      </c>
      <c r="DX34" s="614"/>
      <c r="DY34" s="614"/>
      <c r="DZ34" s="614"/>
      <c r="EA34" s="614"/>
      <c r="EB34" s="614"/>
      <c r="EC34" s="615"/>
    </row>
    <row r="35" spans="2:133" ht="11.25" customHeight="1" x14ac:dyDescent="0.15">
      <c r="B35" s="587" t="s">
        <v>306</v>
      </c>
      <c r="C35" s="588"/>
      <c r="D35" s="588"/>
      <c r="E35" s="588"/>
      <c r="F35" s="588"/>
      <c r="G35" s="588"/>
      <c r="H35" s="588"/>
      <c r="I35" s="588"/>
      <c r="J35" s="588"/>
      <c r="K35" s="588"/>
      <c r="L35" s="588"/>
      <c r="M35" s="588"/>
      <c r="N35" s="588"/>
      <c r="O35" s="588"/>
      <c r="P35" s="588"/>
      <c r="Q35" s="589"/>
      <c r="R35" s="590">
        <v>157000</v>
      </c>
      <c r="S35" s="591"/>
      <c r="T35" s="591"/>
      <c r="U35" s="591"/>
      <c r="V35" s="591"/>
      <c r="W35" s="591"/>
      <c r="X35" s="591"/>
      <c r="Y35" s="592"/>
      <c r="Z35" s="643">
        <v>2.2999999999999998</v>
      </c>
      <c r="AA35" s="643"/>
      <c r="AB35" s="643"/>
      <c r="AC35" s="643"/>
      <c r="AD35" s="644" t="s">
        <v>112</v>
      </c>
      <c r="AE35" s="644"/>
      <c r="AF35" s="644"/>
      <c r="AG35" s="644"/>
      <c r="AH35" s="644"/>
      <c r="AI35" s="644"/>
      <c r="AJ35" s="644"/>
      <c r="AK35" s="644"/>
      <c r="AL35" s="613" t="s">
        <v>112</v>
      </c>
      <c r="AM35" s="645"/>
      <c r="AN35" s="645"/>
      <c r="AO35" s="646"/>
      <c r="AP35" s="188"/>
      <c r="AQ35" s="647" t="s">
        <v>307</v>
      </c>
      <c r="AR35" s="648"/>
      <c r="AS35" s="648"/>
      <c r="AT35" s="648"/>
      <c r="AU35" s="648"/>
      <c r="AV35" s="648"/>
      <c r="AW35" s="648"/>
      <c r="AX35" s="648"/>
      <c r="AY35" s="649"/>
      <c r="AZ35" s="640">
        <v>861540</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63179</v>
      </c>
      <c r="BW35" s="641"/>
      <c r="BX35" s="641"/>
      <c r="BY35" s="641"/>
      <c r="BZ35" s="641"/>
      <c r="CA35" s="641"/>
      <c r="CB35" s="642"/>
      <c r="CD35" s="627" t="s">
        <v>309</v>
      </c>
      <c r="CE35" s="624"/>
      <c r="CF35" s="624"/>
      <c r="CG35" s="624"/>
      <c r="CH35" s="624"/>
      <c r="CI35" s="624"/>
      <c r="CJ35" s="624"/>
      <c r="CK35" s="624"/>
      <c r="CL35" s="624"/>
      <c r="CM35" s="624"/>
      <c r="CN35" s="624"/>
      <c r="CO35" s="624"/>
      <c r="CP35" s="624"/>
      <c r="CQ35" s="625"/>
      <c r="CR35" s="590">
        <v>121188</v>
      </c>
      <c r="CS35" s="609"/>
      <c r="CT35" s="609"/>
      <c r="CU35" s="609"/>
      <c r="CV35" s="609"/>
      <c r="CW35" s="609"/>
      <c r="CX35" s="609"/>
      <c r="CY35" s="610"/>
      <c r="CZ35" s="593">
        <v>1.9</v>
      </c>
      <c r="DA35" s="611"/>
      <c r="DB35" s="611"/>
      <c r="DC35" s="612"/>
      <c r="DD35" s="596">
        <v>116461</v>
      </c>
      <c r="DE35" s="609"/>
      <c r="DF35" s="609"/>
      <c r="DG35" s="609"/>
      <c r="DH35" s="609"/>
      <c r="DI35" s="609"/>
      <c r="DJ35" s="609"/>
      <c r="DK35" s="610"/>
      <c r="DL35" s="596">
        <v>116461</v>
      </c>
      <c r="DM35" s="609"/>
      <c r="DN35" s="609"/>
      <c r="DO35" s="609"/>
      <c r="DP35" s="609"/>
      <c r="DQ35" s="609"/>
      <c r="DR35" s="609"/>
      <c r="DS35" s="609"/>
      <c r="DT35" s="609"/>
      <c r="DU35" s="609"/>
      <c r="DV35" s="610"/>
      <c r="DW35" s="613">
        <v>2.7</v>
      </c>
      <c r="DX35" s="614"/>
      <c r="DY35" s="614"/>
      <c r="DZ35" s="614"/>
      <c r="EA35" s="614"/>
      <c r="EB35" s="614"/>
      <c r="EC35" s="615"/>
    </row>
    <row r="36" spans="2:133" ht="11.25" customHeight="1" x14ac:dyDescent="0.15">
      <c r="B36" s="571" t="s">
        <v>310</v>
      </c>
      <c r="C36" s="572"/>
      <c r="D36" s="572"/>
      <c r="E36" s="572"/>
      <c r="F36" s="572"/>
      <c r="G36" s="572"/>
      <c r="H36" s="572"/>
      <c r="I36" s="572"/>
      <c r="J36" s="572"/>
      <c r="K36" s="572"/>
      <c r="L36" s="572"/>
      <c r="M36" s="572"/>
      <c r="N36" s="572"/>
      <c r="O36" s="572"/>
      <c r="P36" s="572"/>
      <c r="Q36" s="573"/>
      <c r="R36" s="574">
        <v>6750347</v>
      </c>
      <c r="S36" s="631"/>
      <c r="T36" s="631"/>
      <c r="U36" s="631"/>
      <c r="V36" s="631"/>
      <c r="W36" s="631"/>
      <c r="X36" s="631"/>
      <c r="Y36" s="634"/>
      <c r="Z36" s="635">
        <v>100</v>
      </c>
      <c r="AA36" s="635"/>
      <c r="AB36" s="635"/>
      <c r="AC36" s="635"/>
      <c r="AD36" s="636">
        <v>4083439</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342129</v>
      </c>
      <c r="BA36" s="591"/>
      <c r="BB36" s="591"/>
      <c r="BC36" s="591"/>
      <c r="BD36" s="609"/>
      <c r="BE36" s="609"/>
      <c r="BF36" s="619"/>
      <c r="BG36" s="627" t="s">
        <v>312</v>
      </c>
      <c r="BH36" s="624"/>
      <c r="BI36" s="624"/>
      <c r="BJ36" s="624"/>
      <c r="BK36" s="624"/>
      <c r="BL36" s="624"/>
      <c r="BM36" s="624"/>
      <c r="BN36" s="624"/>
      <c r="BO36" s="624"/>
      <c r="BP36" s="624"/>
      <c r="BQ36" s="624"/>
      <c r="BR36" s="624"/>
      <c r="BS36" s="624"/>
      <c r="BT36" s="624"/>
      <c r="BU36" s="625"/>
      <c r="BV36" s="590">
        <v>47204</v>
      </c>
      <c r="BW36" s="591"/>
      <c r="BX36" s="591"/>
      <c r="BY36" s="591"/>
      <c r="BZ36" s="591"/>
      <c r="CA36" s="591"/>
      <c r="CB36" s="626"/>
      <c r="CD36" s="627" t="s">
        <v>313</v>
      </c>
      <c r="CE36" s="624"/>
      <c r="CF36" s="624"/>
      <c r="CG36" s="624"/>
      <c r="CH36" s="624"/>
      <c r="CI36" s="624"/>
      <c r="CJ36" s="624"/>
      <c r="CK36" s="624"/>
      <c r="CL36" s="624"/>
      <c r="CM36" s="624"/>
      <c r="CN36" s="624"/>
      <c r="CO36" s="624"/>
      <c r="CP36" s="624"/>
      <c r="CQ36" s="625"/>
      <c r="CR36" s="590">
        <v>820393</v>
      </c>
      <c r="CS36" s="591"/>
      <c r="CT36" s="591"/>
      <c r="CU36" s="591"/>
      <c r="CV36" s="591"/>
      <c r="CW36" s="591"/>
      <c r="CX36" s="591"/>
      <c r="CY36" s="592"/>
      <c r="CZ36" s="593">
        <v>12.9</v>
      </c>
      <c r="DA36" s="611"/>
      <c r="DB36" s="611"/>
      <c r="DC36" s="612"/>
      <c r="DD36" s="596">
        <v>618323</v>
      </c>
      <c r="DE36" s="591"/>
      <c r="DF36" s="591"/>
      <c r="DG36" s="591"/>
      <c r="DH36" s="591"/>
      <c r="DI36" s="591"/>
      <c r="DJ36" s="591"/>
      <c r="DK36" s="592"/>
      <c r="DL36" s="596">
        <v>519724</v>
      </c>
      <c r="DM36" s="591"/>
      <c r="DN36" s="591"/>
      <c r="DO36" s="591"/>
      <c r="DP36" s="591"/>
      <c r="DQ36" s="591"/>
      <c r="DR36" s="591"/>
      <c r="DS36" s="591"/>
      <c r="DT36" s="591"/>
      <c r="DU36" s="591"/>
      <c r="DV36" s="592"/>
      <c r="DW36" s="613">
        <v>12.3</v>
      </c>
      <c r="DX36" s="614"/>
      <c r="DY36" s="614"/>
      <c r="DZ36" s="614"/>
      <c r="EA36" s="614"/>
      <c r="EB36" s="614"/>
      <c r="EC36" s="615"/>
    </row>
    <row r="37" spans="2:133" ht="11.25" customHeight="1" x14ac:dyDescent="0.15">
      <c r="AQ37" s="616" t="s">
        <v>314</v>
      </c>
      <c r="AR37" s="617"/>
      <c r="AS37" s="617"/>
      <c r="AT37" s="617"/>
      <c r="AU37" s="617"/>
      <c r="AV37" s="617"/>
      <c r="AW37" s="617"/>
      <c r="AX37" s="617"/>
      <c r="AY37" s="618"/>
      <c r="AZ37" s="590">
        <v>72155</v>
      </c>
      <c r="BA37" s="591"/>
      <c r="BB37" s="591"/>
      <c r="BC37" s="591"/>
      <c r="BD37" s="609"/>
      <c r="BE37" s="609"/>
      <c r="BF37" s="619"/>
      <c r="BG37" s="627" t="s">
        <v>315</v>
      </c>
      <c r="BH37" s="624"/>
      <c r="BI37" s="624"/>
      <c r="BJ37" s="624"/>
      <c r="BK37" s="624"/>
      <c r="BL37" s="624"/>
      <c r="BM37" s="624"/>
      <c r="BN37" s="624"/>
      <c r="BO37" s="624"/>
      <c r="BP37" s="624"/>
      <c r="BQ37" s="624"/>
      <c r="BR37" s="624"/>
      <c r="BS37" s="624"/>
      <c r="BT37" s="624"/>
      <c r="BU37" s="625"/>
      <c r="BV37" s="590">
        <v>1252</v>
      </c>
      <c r="BW37" s="591"/>
      <c r="BX37" s="591"/>
      <c r="BY37" s="591"/>
      <c r="BZ37" s="591"/>
      <c r="CA37" s="591"/>
      <c r="CB37" s="626"/>
      <c r="CD37" s="627" t="s">
        <v>316</v>
      </c>
      <c r="CE37" s="624"/>
      <c r="CF37" s="624"/>
      <c r="CG37" s="624"/>
      <c r="CH37" s="624"/>
      <c r="CI37" s="624"/>
      <c r="CJ37" s="624"/>
      <c r="CK37" s="624"/>
      <c r="CL37" s="624"/>
      <c r="CM37" s="624"/>
      <c r="CN37" s="624"/>
      <c r="CO37" s="624"/>
      <c r="CP37" s="624"/>
      <c r="CQ37" s="625"/>
      <c r="CR37" s="590">
        <v>395007</v>
      </c>
      <c r="CS37" s="609"/>
      <c r="CT37" s="609"/>
      <c r="CU37" s="609"/>
      <c r="CV37" s="609"/>
      <c r="CW37" s="609"/>
      <c r="CX37" s="609"/>
      <c r="CY37" s="610"/>
      <c r="CZ37" s="593">
        <v>6.2</v>
      </c>
      <c r="DA37" s="611"/>
      <c r="DB37" s="611"/>
      <c r="DC37" s="612"/>
      <c r="DD37" s="596">
        <v>360767</v>
      </c>
      <c r="DE37" s="609"/>
      <c r="DF37" s="609"/>
      <c r="DG37" s="609"/>
      <c r="DH37" s="609"/>
      <c r="DI37" s="609"/>
      <c r="DJ37" s="609"/>
      <c r="DK37" s="610"/>
      <c r="DL37" s="596">
        <v>359175</v>
      </c>
      <c r="DM37" s="609"/>
      <c r="DN37" s="609"/>
      <c r="DO37" s="609"/>
      <c r="DP37" s="609"/>
      <c r="DQ37" s="609"/>
      <c r="DR37" s="609"/>
      <c r="DS37" s="609"/>
      <c r="DT37" s="609"/>
      <c r="DU37" s="609"/>
      <c r="DV37" s="610"/>
      <c r="DW37" s="613">
        <v>8.5</v>
      </c>
      <c r="DX37" s="614"/>
      <c r="DY37" s="614"/>
      <c r="DZ37" s="614"/>
      <c r="EA37" s="614"/>
      <c r="EB37" s="614"/>
      <c r="EC37" s="615"/>
    </row>
    <row r="38" spans="2:133" ht="11.25" customHeight="1" x14ac:dyDescent="0.15">
      <c r="AQ38" s="616" t="s">
        <v>317</v>
      </c>
      <c r="AR38" s="617"/>
      <c r="AS38" s="617"/>
      <c r="AT38" s="617"/>
      <c r="AU38" s="617"/>
      <c r="AV38" s="617"/>
      <c r="AW38" s="617"/>
      <c r="AX38" s="617"/>
      <c r="AY38" s="618"/>
      <c r="AZ38" s="590">
        <v>30</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2066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861540</v>
      </c>
      <c r="CS38" s="591"/>
      <c r="CT38" s="591"/>
      <c r="CU38" s="591"/>
      <c r="CV38" s="591"/>
      <c r="CW38" s="591"/>
      <c r="CX38" s="591"/>
      <c r="CY38" s="592"/>
      <c r="CZ38" s="593">
        <v>13.6</v>
      </c>
      <c r="DA38" s="611"/>
      <c r="DB38" s="611"/>
      <c r="DC38" s="612"/>
      <c r="DD38" s="596">
        <v>794140</v>
      </c>
      <c r="DE38" s="591"/>
      <c r="DF38" s="591"/>
      <c r="DG38" s="591"/>
      <c r="DH38" s="591"/>
      <c r="DI38" s="591"/>
      <c r="DJ38" s="591"/>
      <c r="DK38" s="592"/>
      <c r="DL38" s="596">
        <v>607198</v>
      </c>
      <c r="DM38" s="591"/>
      <c r="DN38" s="591"/>
      <c r="DO38" s="591"/>
      <c r="DP38" s="591"/>
      <c r="DQ38" s="591"/>
      <c r="DR38" s="591"/>
      <c r="DS38" s="591"/>
      <c r="DT38" s="591"/>
      <c r="DU38" s="591"/>
      <c r="DV38" s="592"/>
      <c r="DW38" s="613">
        <v>14.3</v>
      </c>
      <c r="DX38" s="614"/>
      <c r="DY38" s="614"/>
      <c r="DZ38" s="614"/>
      <c r="EA38" s="614"/>
      <c r="EB38" s="614"/>
      <c r="EC38" s="615"/>
    </row>
    <row r="39" spans="2:133" ht="11.25" customHeight="1" x14ac:dyDescent="0.15">
      <c r="AQ39" s="616" t="s">
        <v>320</v>
      </c>
      <c r="AR39" s="617"/>
      <c r="AS39" s="617"/>
      <c r="AT39" s="617"/>
      <c r="AU39" s="617"/>
      <c r="AV39" s="617"/>
      <c r="AW39" s="617"/>
      <c r="AX39" s="617"/>
      <c r="AY39" s="618"/>
      <c r="AZ39" s="590" t="s">
        <v>321</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89</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301158</v>
      </c>
      <c r="CS39" s="609"/>
      <c r="CT39" s="609"/>
      <c r="CU39" s="609"/>
      <c r="CV39" s="609"/>
      <c r="CW39" s="609"/>
      <c r="CX39" s="609"/>
      <c r="CY39" s="610"/>
      <c r="CZ39" s="593">
        <v>4.7</v>
      </c>
      <c r="DA39" s="611"/>
      <c r="DB39" s="611"/>
      <c r="DC39" s="612"/>
      <c r="DD39" s="596">
        <v>270000</v>
      </c>
      <c r="DE39" s="609"/>
      <c r="DF39" s="609"/>
      <c r="DG39" s="609"/>
      <c r="DH39" s="609"/>
      <c r="DI39" s="609"/>
      <c r="DJ39" s="609"/>
      <c r="DK39" s="610"/>
      <c r="DL39" s="596" t="s">
        <v>321</v>
      </c>
      <c r="DM39" s="609"/>
      <c r="DN39" s="609"/>
      <c r="DO39" s="609"/>
      <c r="DP39" s="609"/>
      <c r="DQ39" s="609"/>
      <c r="DR39" s="609"/>
      <c r="DS39" s="609"/>
      <c r="DT39" s="609"/>
      <c r="DU39" s="609"/>
      <c r="DV39" s="610"/>
      <c r="DW39" s="613" t="s">
        <v>321</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93469</v>
      </c>
      <c r="BA40" s="591"/>
      <c r="BB40" s="591"/>
      <c r="BC40" s="591"/>
      <c r="BD40" s="609"/>
      <c r="BE40" s="609"/>
      <c r="BF40" s="619"/>
      <c r="BG40" s="620"/>
      <c r="BH40" s="621"/>
      <c r="BI40" s="621"/>
      <c r="BJ40" s="621"/>
      <c r="BK40" s="621"/>
      <c r="BL40" s="189"/>
      <c r="BM40" s="624" t="s">
        <v>326</v>
      </c>
      <c r="BN40" s="624"/>
      <c r="BO40" s="624"/>
      <c r="BP40" s="624"/>
      <c r="BQ40" s="624"/>
      <c r="BR40" s="624"/>
      <c r="BS40" s="624"/>
      <c r="BT40" s="624"/>
      <c r="BU40" s="625"/>
      <c r="BV40" s="590">
        <v>107</v>
      </c>
      <c r="BW40" s="591"/>
      <c r="BX40" s="591"/>
      <c r="BY40" s="591"/>
      <c r="BZ40" s="591"/>
      <c r="CA40" s="591"/>
      <c r="CB40" s="626"/>
      <c r="CD40" s="627" t="s">
        <v>327</v>
      </c>
      <c r="CE40" s="624"/>
      <c r="CF40" s="624"/>
      <c r="CG40" s="624"/>
      <c r="CH40" s="624"/>
      <c r="CI40" s="624"/>
      <c r="CJ40" s="624"/>
      <c r="CK40" s="624"/>
      <c r="CL40" s="624"/>
      <c r="CM40" s="624"/>
      <c r="CN40" s="624"/>
      <c r="CO40" s="624"/>
      <c r="CP40" s="624"/>
      <c r="CQ40" s="625"/>
      <c r="CR40" s="590">
        <v>205000</v>
      </c>
      <c r="CS40" s="591"/>
      <c r="CT40" s="591"/>
      <c r="CU40" s="591"/>
      <c r="CV40" s="591"/>
      <c r="CW40" s="591"/>
      <c r="CX40" s="591"/>
      <c r="CY40" s="592"/>
      <c r="CZ40" s="593">
        <v>3.2</v>
      </c>
      <c r="DA40" s="611"/>
      <c r="DB40" s="611"/>
      <c r="DC40" s="612"/>
      <c r="DD40" s="596" t="s">
        <v>321</v>
      </c>
      <c r="DE40" s="591"/>
      <c r="DF40" s="591"/>
      <c r="DG40" s="591"/>
      <c r="DH40" s="591"/>
      <c r="DI40" s="591"/>
      <c r="DJ40" s="591"/>
      <c r="DK40" s="592"/>
      <c r="DL40" s="596" t="s">
        <v>321</v>
      </c>
      <c r="DM40" s="591"/>
      <c r="DN40" s="591"/>
      <c r="DO40" s="591"/>
      <c r="DP40" s="591"/>
      <c r="DQ40" s="591"/>
      <c r="DR40" s="591"/>
      <c r="DS40" s="591"/>
      <c r="DT40" s="591"/>
      <c r="DU40" s="591"/>
      <c r="DV40" s="592"/>
      <c r="DW40" s="613" t="s">
        <v>321</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353757</v>
      </c>
      <c r="BA41" s="631"/>
      <c r="BB41" s="631"/>
      <c r="BC41" s="631"/>
      <c r="BD41" s="575"/>
      <c r="BE41" s="575"/>
      <c r="BF41" s="632"/>
      <c r="BG41" s="622"/>
      <c r="BH41" s="623"/>
      <c r="BI41" s="623"/>
      <c r="BJ41" s="623"/>
      <c r="BK41" s="623"/>
      <c r="BL41" s="191"/>
      <c r="BM41" s="629" t="s">
        <v>329</v>
      </c>
      <c r="BN41" s="629"/>
      <c r="BO41" s="629"/>
      <c r="BP41" s="629"/>
      <c r="BQ41" s="629"/>
      <c r="BR41" s="629"/>
      <c r="BS41" s="629"/>
      <c r="BT41" s="629"/>
      <c r="BU41" s="630"/>
      <c r="BV41" s="574">
        <v>331</v>
      </c>
      <c r="BW41" s="631"/>
      <c r="BX41" s="631"/>
      <c r="BY41" s="631"/>
      <c r="BZ41" s="631"/>
      <c r="CA41" s="631"/>
      <c r="CB41" s="633"/>
      <c r="CD41" s="627" t="s">
        <v>330</v>
      </c>
      <c r="CE41" s="624"/>
      <c r="CF41" s="624"/>
      <c r="CG41" s="624"/>
      <c r="CH41" s="624"/>
      <c r="CI41" s="624"/>
      <c r="CJ41" s="624"/>
      <c r="CK41" s="624"/>
      <c r="CL41" s="624"/>
      <c r="CM41" s="624"/>
      <c r="CN41" s="624"/>
      <c r="CO41" s="624"/>
      <c r="CP41" s="624"/>
      <c r="CQ41" s="625"/>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756727</v>
      </c>
      <c r="CS42" s="591"/>
      <c r="CT42" s="591"/>
      <c r="CU42" s="591"/>
      <c r="CV42" s="591"/>
      <c r="CW42" s="591"/>
      <c r="CX42" s="591"/>
      <c r="CY42" s="592"/>
      <c r="CZ42" s="593">
        <v>11.9</v>
      </c>
      <c r="DA42" s="594"/>
      <c r="DB42" s="594"/>
      <c r="DC42" s="595"/>
      <c r="DD42" s="596">
        <v>208963</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18565</v>
      </c>
      <c r="CS43" s="609"/>
      <c r="CT43" s="609"/>
      <c r="CU43" s="609"/>
      <c r="CV43" s="609"/>
      <c r="CW43" s="609"/>
      <c r="CX43" s="609"/>
      <c r="CY43" s="610"/>
      <c r="CZ43" s="593">
        <v>0.3</v>
      </c>
      <c r="DA43" s="611"/>
      <c r="DB43" s="611"/>
      <c r="DC43" s="612"/>
      <c r="DD43" s="596">
        <v>18565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336</v>
      </c>
      <c r="CD44" s="603" t="s">
        <v>288</v>
      </c>
      <c r="CE44" s="604"/>
      <c r="CF44" s="587" t="s">
        <v>337</v>
      </c>
      <c r="CG44" s="588"/>
      <c r="CH44" s="588"/>
      <c r="CI44" s="588"/>
      <c r="CJ44" s="588"/>
      <c r="CK44" s="588"/>
      <c r="CL44" s="588"/>
      <c r="CM44" s="588"/>
      <c r="CN44" s="588"/>
      <c r="CO44" s="588"/>
      <c r="CP44" s="588"/>
      <c r="CQ44" s="589"/>
      <c r="CR44" s="590">
        <v>634143</v>
      </c>
      <c r="CS44" s="591"/>
      <c r="CT44" s="591"/>
      <c r="CU44" s="591"/>
      <c r="CV44" s="591"/>
      <c r="CW44" s="591"/>
      <c r="CX44" s="591"/>
      <c r="CY44" s="592"/>
      <c r="CZ44" s="593">
        <v>10</v>
      </c>
      <c r="DA44" s="594"/>
      <c r="DB44" s="594"/>
      <c r="DC44" s="595"/>
      <c r="DD44" s="596">
        <v>162951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338</v>
      </c>
      <c r="CG45" s="588"/>
      <c r="CH45" s="588"/>
      <c r="CI45" s="588"/>
      <c r="CJ45" s="588"/>
      <c r="CK45" s="588"/>
      <c r="CL45" s="588"/>
      <c r="CM45" s="588"/>
      <c r="CN45" s="588"/>
      <c r="CO45" s="588"/>
      <c r="CP45" s="588"/>
      <c r="CQ45" s="589"/>
      <c r="CR45" s="590">
        <v>167072</v>
      </c>
      <c r="CS45" s="609"/>
      <c r="CT45" s="609"/>
      <c r="CU45" s="609"/>
      <c r="CV45" s="609"/>
      <c r="CW45" s="609"/>
      <c r="CX45" s="609"/>
      <c r="CY45" s="610"/>
      <c r="CZ45" s="593">
        <v>2.6</v>
      </c>
      <c r="DA45" s="611"/>
      <c r="DB45" s="611"/>
      <c r="DC45" s="612"/>
      <c r="DD45" s="596">
        <v>5762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339</v>
      </c>
      <c r="CG46" s="588"/>
      <c r="CH46" s="588"/>
      <c r="CI46" s="588"/>
      <c r="CJ46" s="588"/>
      <c r="CK46" s="588"/>
      <c r="CL46" s="588"/>
      <c r="CM46" s="588"/>
      <c r="CN46" s="588"/>
      <c r="CO46" s="588"/>
      <c r="CP46" s="588"/>
      <c r="CQ46" s="589"/>
      <c r="CR46" s="590">
        <v>417452</v>
      </c>
      <c r="CS46" s="591"/>
      <c r="CT46" s="591"/>
      <c r="CU46" s="591"/>
      <c r="CV46" s="591"/>
      <c r="CW46" s="591"/>
      <c r="CX46" s="591"/>
      <c r="CY46" s="592"/>
      <c r="CZ46" s="593">
        <v>6.6</v>
      </c>
      <c r="DA46" s="594"/>
      <c r="DB46" s="594"/>
      <c r="DC46" s="595"/>
      <c r="DD46" s="596">
        <v>153570</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340</v>
      </c>
      <c r="CG47" s="588"/>
      <c r="CH47" s="588"/>
      <c r="CI47" s="588"/>
      <c r="CJ47" s="588"/>
      <c r="CK47" s="588"/>
      <c r="CL47" s="588"/>
      <c r="CM47" s="588"/>
      <c r="CN47" s="588"/>
      <c r="CO47" s="588"/>
      <c r="CP47" s="588"/>
      <c r="CQ47" s="589"/>
      <c r="CR47" s="590">
        <v>122584</v>
      </c>
      <c r="CS47" s="609"/>
      <c r="CT47" s="609"/>
      <c r="CU47" s="609"/>
      <c r="CV47" s="609"/>
      <c r="CW47" s="609"/>
      <c r="CX47" s="609"/>
      <c r="CY47" s="610"/>
      <c r="CZ47" s="593">
        <v>1.9</v>
      </c>
      <c r="DA47" s="611"/>
      <c r="DB47" s="611"/>
      <c r="DC47" s="612"/>
      <c r="DD47" s="596">
        <v>46012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341</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342</v>
      </c>
      <c r="CE49" s="572"/>
      <c r="CF49" s="572"/>
      <c r="CG49" s="572"/>
      <c r="CH49" s="572"/>
      <c r="CI49" s="572"/>
      <c r="CJ49" s="572"/>
      <c r="CK49" s="572"/>
      <c r="CL49" s="572"/>
      <c r="CM49" s="572"/>
      <c r="CN49" s="572"/>
      <c r="CO49" s="572"/>
      <c r="CP49" s="572"/>
      <c r="CQ49" s="573"/>
      <c r="CR49" s="574">
        <v>6351784</v>
      </c>
      <c r="CS49" s="575"/>
      <c r="CT49" s="575"/>
      <c r="CU49" s="575"/>
      <c r="CV49" s="575"/>
      <c r="CW49" s="575"/>
      <c r="CX49" s="575"/>
      <c r="CY49" s="576"/>
      <c r="CZ49" s="577">
        <v>100</v>
      </c>
      <c r="DA49" s="578"/>
      <c r="DB49" s="578"/>
      <c r="DC49" s="579"/>
      <c r="DD49" s="580">
        <v>4731597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084" t="s">
        <v>344</v>
      </c>
      <c r="DK2" s="1085"/>
      <c r="DL2" s="1085"/>
      <c r="DM2" s="1085"/>
      <c r="DN2" s="1085"/>
      <c r="DO2" s="1086"/>
      <c r="DP2" s="202"/>
      <c r="DQ2" s="1084" t="s">
        <v>345</v>
      </c>
      <c r="DR2" s="1085"/>
      <c r="DS2" s="1085"/>
      <c r="DT2" s="1085"/>
      <c r="DU2" s="1085"/>
      <c r="DV2" s="1085"/>
      <c r="DW2" s="1085"/>
      <c r="DX2" s="1085"/>
      <c r="DY2" s="1085"/>
      <c r="DZ2" s="1086"/>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087"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9"/>
      <c r="BA5" s="209"/>
      <c r="BB5" s="209"/>
      <c r="BC5" s="209"/>
      <c r="BD5" s="209"/>
      <c r="BE5" s="210"/>
      <c r="BF5" s="210"/>
      <c r="BG5" s="210"/>
      <c r="BH5" s="210"/>
      <c r="BI5" s="210"/>
      <c r="BJ5" s="210"/>
      <c r="BK5" s="210"/>
      <c r="BL5" s="210"/>
      <c r="BM5" s="210"/>
      <c r="BN5" s="210"/>
      <c r="BO5" s="210"/>
      <c r="BP5" s="210"/>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105" t="s">
        <v>362</v>
      </c>
      <c r="DH5" s="1106"/>
      <c r="DI5" s="1106"/>
      <c r="DJ5" s="1106"/>
      <c r="DK5" s="1107"/>
      <c r="DL5" s="1105" t="s">
        <v>363</v>
      </c>
      <c r="DM5" s="1106"/>
      <c r="DN5" s="1106"/>
      <c r="DO5" s="1106"/>
      <c r="DP5" s="1107"/>
      <c r="DQ5" s="997" t="s">
        <v>364</v>
      </c>
      <c r="DR5" s="998"/>
      <c r="DS5" s="998"/>
      <c r="DT5" s="998"/>
      <c r="DU5" s="999"/>
      <c r="DV5" s="997" t="s">
        <v>355</v>
      </c>
      <c r="DW5" s="998"/>
      <c r="DX5" s="998"/>
      <c r="DY5" s="998"/>
      <c r="DZ5" s="1013"/>
      <c r="EA5" s="207"/>
    </row>
    <row r="6" spans="1:131" s="208"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88"/>
      <c r="AG6" s="1001"/>
      <c r="AH6" s="1001"/>
      <c r="AI6" s="1001"/>
      <c r="AJ6" s="1014"/>
      <c r="AK6" s="1001"/>
      <c r="AL6" s="1001"/>
      <c r="AM6" s="1001"/>
      <c r="AN6" s="1001"/>
      <c r="AO6" s="1002"/>
      <c r="AP6" s="1000"/>
      <c r="AQ6" s="1001"/>
      <c r="AR6" s="1001"/>
      <c r="AS6" s="1001"/>
      <c r="AT6" s="1002"/>
      <c r="AU6" s="1000"/>
      <c r="AV6" s="1001"/>
      <c r="AW6" s="1001"/>
      <c r="AX6" s="1001"/>
      <c r="AY6" s="1014"/>
      <c r="AZ6" s="205"/>
      <c r="BA6" s="205"/>
      <c r="BB6" s="205"/>
      <c r="BC6" s="205"/>
      <c r="BD6" s="205"/>
      <c r="BE6" s="206"/>
      <c r="BF6" s="206"/>
      <c r="BG6" s="206"/>
      <c r="BH6" s="206"/>
      <c r="BI6" s="206"/>
      <c r="BJ6" s="206"/>
      <c r="BK6" s="206"/>
      <c r="BL6" s="206"/>
      <c r="BM6" s="206"/>
      <c r="BN6" s="206"/>
      <c r="BO6" s="206"/>
      <c r="BP6" s="206"/>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8"/>
      <c r="DH6" s="1109"/>
      <c r="DI6" s="1109"/>
      <c r="DJ6" s="1109"/>
      <c r="DK6" s="1110"/>
      <c r="DL6" s="1108"/>
      <c r="DM6" s="1109"/>
      <c r="DN6" s="1109"/>
      <c r="DO6" s="1109"/>
      <c r="DP6" s="1110"/>
      <c r="DQ6" s="1000"/>
      <c r="DR6" s="1001"/>
      <c r="DS6" s="1001"/>
      <c r="DT6" s="1001"/>
      <c r="DU6" s="1002"/>
      <c r="DV6" s="1000"/>
      <c r="DW6" s="1001"/>
      <c r="DX6" s="1001"/>
      <c r="DY6" s="1001"/>
      <c r="DZ6" s="1014"/>
      <c r="EA6" s="207"/>
    </row>
    <row r="7" spans="1:131" s="208" customFormat="1" ht="26.25" customHeight="1" thickTop="1" x14ac:dyDescent="0.15">
      <c r="A7" s="211">
        <v>1</v>
      </c>
      <c r="B7" s="1046" t="s">
        <v>365</v>
      </c>
      <c r="C7" s="1047"/>
      <c r="D7" s="1047"/>
      <c r="E7" s="1047"/>
      <c r="F7" s="1047"/>
      <c r="G7" s="1047"/>
      <c r="H7" s="1047"/>
      <c r="I7" s="1047"/>
      <c r="J7" s="1047"/>
      <c r="K7" s="1047"/>
      <c r="L7" s="1047"/>
      <c r="M7" s="1047"/>
      <c r="N7" s="1047"/>
      <c r="O7" s="1047"/>
      <c r="P7" s="1048"/>
      <c r="Q7" s="1111">
        <v>6702</v>
      </c>
      <c r="R7" s="1112"/>
      <c r="S7" s="1112"/>
      <c r="T7" s="1112"/>
      <c r="U7" s="1112"/>
      <c r="V7" s="1112">
        <v>6312</v>
      </c>
      <c r="W7" s="1112"/>
      <c r="X7" s="1112"/>
      <c r="Y7" s="1112"/>
      <c r="Z7" s="1112"/>
      <c r="AA7" s="1112">
        <v>390</v>
      </c>
      <c r="AB7" s="1112"/>
      <c r="AC7" s="1112"/>
      <c r="AD7" s="1112"/>
      <c r="AE7" s="1113"/>
      <c r="AF7" s="1114">
        <v>373</v>
      </c>
      <c r="AG7" s="1115"/>
      <c r="AH7" s="1115"/>
      <c r="AI7" s="1115"/>
      <c r="AJ7" s="1116"/>
      <c r="AK7" s="1098">
        <v>32</v>
      </c>
      <c r="AL7" s="1099"/>
      <c r="AM7" s="1099"/>
      <c r="AN7" s="1099"/>
      <c r="AO7" s="1099"/>
      <c r="AP7" s="1099">
        <v>7785</v>
      </c>
      <c r="AQ7" s="1099"/>
      <c r="AR7" s="1099"/>
      <c r="AS7" s="1099"/>
      <c r="AT7" s="1099"/>
      <c r="AU7" s="1100"/>
      <c r="AV7" s="1100"/>
      <c r="AW7" s="1100"/>
      <c r="AX7" s="1100"/>
      <c r="AY7" s="1101"/>
      <c r="AZ7" s="205"/>
      <c r="BA7" s="205"/>
      <c r="BB7" s="205"/>
      <c r="BC7" s="205"/>
      <c r="BD7" s="205"/>
      <c r="BE7" s="206"/>
      <c r="BF7" s="206"/>
      <c r="BG7" s="206"/>
      <c r="BH7" s="206"/>
      <c r="BI7" s="206"/>
      <c r="BJ7" s="206"/>
      <c r="BK7" s="206"/>
      <c r="BL7" s="206"/>
      <c r="BM7" s="206"/>
      <c r="BN7" s="206"/>
      <c r="BO7" s="206"/>
      <c r="BP7" s="206"/>
      <c r="BQ7" s="212">
        <v>1</v>
      </c>
      <c r="BR7" s="213" t="s">
        <v>546</v>
      </c>
      <c r="BS7" s="1089" t="s">
        <v>544</v>
      </c>
      <c r="BT7" s="1090"/>
      <c r="BU7" s="1090"/>
      <c r="BV7" s="1090"/>
      <c r="BW7" s="1090"/>
      <c r="BX7" s="1090"/>
      <c r="BY7" s="1090"/>
      <c r="BZ7" s="1090"/>
      <c r="CA7" s="1090"/>
      <c r="CB7" s="1090"/>
      <c r="CC7" s="1090"/>
      <c r="CD7" s="1090"/>
      <c r="CE7" s="1090"/>
      <c r="CF7" s="1090"/>
      <c r="CG7" s="1091"/>
      <c r="CH7" s="1095">
        <v>45</v>
      </c>
      <c r="CI7" s="1096"/>
      <c r="CJ7" s="1096"/>
      <c r="CK7" s="1096"/>
      <c r="CL7" s="1097"/>
      <c r="CM7" s="1095">
        <v>172</v>
      </c>
      <c r="CN7" s="1096"/>
      <c r="CO7" s="1096"/>
      <c r="CP7" s="1096"/>
      <c r="CQ7" s="1097"/>
      <c r="CR7" s="1095">
        <v>90</v>
      </c>
      <c r="CS7" s="1096"/>
      <c r="CT7" s="1096"/>
      <c r="CU7" s="1096"/>
      <c r="CV7" s="1097"/>
      <c r="CW7" s="1095" t="s">
        <v>534</v>
      </c>
      <c r="CX7" s="1096"/>
      <c r="CY7" s="1096"/>
      <c r="CZ7" s="1096"/>
      <c r="DA7" s="1097"/>
      <c r="DB7" s="1095" t="s">
        <v>534</v>
      </c>
      <c r="DC7" s="1096"/>
      <c r="DD7" s="1096"/>
      <c r="DE7" s="1096"/>
      <c r="DF7" s="1097"/>
      <c r="DG7" s="1095" t="s">
        <v>534</v>
      </c>
      <c r="DH7" s="1096"/>
      <c r="DI7" s="1096"/>
      <c r="DJ7" s="1096"/>
      <c r="DK7" s="1097"/>
      <c r="DL7" s="1095">
        <v>60</v>
      </c>
      <c r="DM7" s="1096"/>
      <c r="DN7" s="1096"/>
      <c r="DO7" s="1096"/>
      <c r="DP7" s="1097"/>
      <c r="DQ7" s="1095">
        <v>6</v>
      </c>
      <c r="DR7" s="1096"/>
      <c r="DS7" s="1096"/>
      <c r="DT7" s="1096"/>
      <c r="DU7" s="1097"/>
      <c r="DV7" s="1092"/>
      <c r="DW7" s="1093"/>
      <c r="DX7" s="1093"/>
      <c r="DY7" s="1093"/>
      <c r="DZ7" s="1094"/>
      <c r="EA7" s="207"/>
    </row>
    <row r="8" spans="1:131" s="208" customFormat="1" ht="26.25" customHeight="1" x14ac:dyDescent="0.15">
      <c r="A8" s="214">
        <v>2</v>
      </c>
      <c r="B8" s="1015" t="s">
        <v>366</v>
      </c>
      <c r="C8" s="1016"/>
      <c r="D8" s="1016"/>
      <c r="E8" s="1016"/>
      <c r="F8" s="1016"/>
      <c r="G8" s="1016"/>
      <c r="H8" s="1016"/>
      <c r="I8" s="1016"/>
      <c r="J8" s="1016"/>
      <c r="K8" s="1016"/>
      <c r="L8" s="1016"/>
      <c r="M8" s="1016"/>
      <c r="N8" s="1016"/>
      <c r="O8" s="1016"/>
      <c r="P8" s="1017"/>
      <c r="Q8" s="1039">
        <v>74</v>
      </c>
      <c r="R8" s="1040"/>
      <c r="S8" s="1040"/>
      <c r="T8" s="1040"/>
      <c r="U8" s="1040"/>
      <c r="V8" s="1040">
        <v>66</v>
      </c>
      <c r="W8" s="1040"/>
      <c r="X8" s="1040"/>
      <c r="Y8" s="1040"/>
      <c r="Z8" s="1040"/>
      <c r="AA8" s="1040">
        <v>8</v>
      </c>
      <c r="AB8" s="1040"/>
      <c r="AC8" s="1040"/>
      <c r="AD8" s="1040"/>
      <c r="AE8" s="1041"/>
      <c r="AF8" s="1021">
        <v>8</v>
      </c>
      <c r="AG8" s="1022"/>
      <c r="AH8" s="1022"/>
      <c r="AI8" s="1022"/>
      <c r="AJ8" s="1023"/>
      <c r="AK8" s="1082">
        <v>24</v>
      </c>
      <c r="AL8" s="1083"/>
      <c r="AM8" s="1083"/>
      <c r="AN8" s="1083"/>
      <c r="AO8" s="1083"/>
      <c r="AP8" s="1083" t="s">
        <v>534</v>
      </c>
      <c r="AQ8" s="1083"/>
      <c r="AR8" s="1083"/>
      <c r="AS8" s="1083"/>
      <c r="AT8" s="1083"/>
      <c r="AU8" s="1080"/>
      <c r="AV8" s="1080"/>
      <c r="AW8" s="1080"/>
      <c r="AX8" s="1080"/>
      <c r="AY8" s="1081"/>
      <c r="AZ8" s="205"/>
      <c r="BA8" s="205"/>
      <c r="BB8" s="205"/>
      <c r="BC8" s="205"/>
      <c r="BD8" s="205"/>
      <c r="BE8" s="206"/>
      <c r="BF8" s="206"/>
      <c r="BG8" s="206"/>
      <c r="BH8" s="206"/>
      <c r="BI8" s="206"/>
      <c r="BJ8" s="206"/>
      <c r="BK8" s="206"/>
      <c r="BL8" s="206"/>
      <c r="BM8" s="206"/>
      <c r="BN8" s="206"/>
      <c r="BO8" s="206"/>
      <c r="BP8" s="206"/>
      <c r="BQ8" s="215">
        <v>2</v>
      </c>
      <c r="BR8" s="216"/>
      <c r="BS8" s="1010" t="s">
        <v>545</v>
      </c>
      <c r="BT8" s="1011"/>
      <c r="BU8" s="1011"/>
      <c r="BV8" s="1011"/>
      <c r="BW8" s="1011"/>
      <c r="BX8" s="1011"/>
      <c r="BY8" s="1011"/>
      <c r="BZ8" s="1011"/>
      <c r="CA8" s="1011"/>
      <c r="CB8" s="1011"/>
      <c r="CC8" s="1011"/>
      <c r="CD8" s="1011"/>
      <c r="CE8" s="1011"/>
      <c r="CF8" s="1011"/>
      <c r="CG8" s="1012"/>
      <c r="CH8" s="984">
        <v>4</v>
      </c>
      <c r="CI8" s="985"/>
      <c r="CJ8" s="985"/>
      <c r="CK8" s="985"/>
      <c r="CL8" s="986"/>
      <c r="CM8" s="984">
        <v>59</v>
      </c>
      <c r="CN8" s="985"/>
      <c r="CO8" s="985"/>
      <c r="CP8" s="985"/>
      <c r="CQ8" s="986"/>
      <c r="CR8" s="984">
        <v>60</v>
      </c>
      <c r="CS8" s="985"/>
      <c r="CT8" s="985"/>
      <c r="CU8" s="985"/>
      <c r="CV8" s="986"/>
      <c r="CW8" s="984" t="s">
        <v>534</v>
      </c>
      <c r="CX8" s="985"/>
      <c r="CY8" s="985"/>
      <c r="CZ8" s="985"/>
      <c r="DA8" s="986"/>
      <c r="DB8" s="984" t="s">
        <v>534</v>
      </c>
      <c r="DC8" s="985"/>
      <c r="DD8" s="985"/>
      <c r="DE8" s="985"/>
      <c r="DF8" s="986"/>
      <c r="DG8" s="984" t="s">
        <v>534</v>
      </c>
      <c r="DH8" s="985"/>
      <c r="DI8" s="985"/>
      <c r="DJ8" s="985"/>
      <c r="DK8" s="986"/>
      <c r="DL8" s="984" t="s">
        <v>534</v>
      </c>
      <c r="DM8" s="985"/>
      <c r="DN8" s="985"/>
      <c r="DO8" s="985"/>
      <c r="DP8" s="986"/>
      <c r="DQ8" s="984" t="s">
        <v>534</v>
      </c>
      <c r="DR8" s="985"/>
      <c r="DS8" s="985"/>
      <c r="DT8" s="985"/>
      <c r="DU8" s="986"/>
      <c r="DV8" s="988"/>
      <c r="DW8" s="989"/>
      <c r="DX8" s="989"/>
      <c r="DY8" s="989"/>
      <c r="DZ8" s="990"/>
      <c r="EA8" s="207"/>
    </row>
    <row r="9" spans="1:131" s="208" customFormat="1" ht="26.25" customHeight="1" x14ac:dyDescent="0.15">
      <c r="A9" s="214">
        <v>3</v>
      </c>
      <c r="B9" s="1015"/>
      <c r="C9" s="1016"/>
      <c r="D9" s="1016"/>
      <c r="E9" s="1016"/>
      <c r="F9" s="1016"/>
      <c r="G9" s="1016"/>
      <c r="H9" s="1016"/>
      <c r="I9" s="1016"/>
      <c r="J9" s="1016"/>
      <c r="K9" s="1016"/>
      <c r="L9" s="1016"/>
      <c r="M9" s="1016"/>
      <c r="N9" s="1016"/>
      <c r="O9" s="1016"/>
      <c r="P9" s="1017"/>
      <c r="Q9" s="1039"/>
      <c r="R9" s="1040"/>
      <c r="S9" s="1040"/>
      <c r="T9" s="1040"/>
      <c r="U9" s="1040"/>
      <c r="V9" s="1040"/>
      <c r="W9" s="1040"/>
      <c r="X9" s="1040"/>
      <c r="Y9" s="1040"/>
      <c r="Z9" s="1040"/>
      <c r="AA9" s="1040"/>
      <c r="AB9" s="1040"/>
      <c r="AC9" s="1040"/>
      <c r="AD9" s="1040"/>
      <c r="AE9" s="1041"/>
      <c r="AF9" s="1021"/>
      <c r="AG9" s="1022"/>
      <c r="AH9" s="1022"/>
      <c r="AI9" s="1022"/>
      <c r="AJ9" s="1023"/>
      <c r="AK9" s="1082"/>
      <c r="AL9" s="1083"/>
      <c r="AM9" s="1083"/>
      <c r="AN9" s="1083"/>
      <c r="AO9" s="1083"/>
      <c r="AP9" s="1083"/>
      <c r="AQ9" s="1083"/>
      <c r="AR9" s="1083"/>
      <c r="AS9" s="1083"/>
      <c r="AT9" s="1083"/>
      <c r="AU9" s="1080"/>
      <c r="AV9" s="1080"/>
      <c r="AW9" s="1080"/>
      <c r="AX9" s="1080"/>
      <c r="AY9" s="1081"/>
      <c r="AZ9" s="205"/>
      <c r="BA9" s="205"/>
      <c r="BB9" s="205"/>
      <c r="BC9" s="205"/>
      <c r="BD9" s="205"/>
      <c r="BE9" s="206"/>
      <c r="BF9" s="206"/>
      <c r="BG9" s="206"/>
      <c r="BH9" s="206"/>
      <c r="BI9" s="206"/>
      <c r="BJ9" s="206"/>
      <c r="BK9" s="206"/>
      <c r="BL9" s="206"/>
      <c r="BM9" s="206"/>
      <c r="BN9" s="206"/>
      <c r="BO9" s="206"/>
      <c r="BP9" s="206"/>
      <c r="BQ9" s="215">
        <v>3</v>
      </c>
      <c r="BR9" s="216"/>
      <c r="BS9" s="1010"/>
      <c r="BT9" s="1011"/>
      <c r="BU9" s="1011"/>
      <c r="BV9" s="1011"/>
      <c r="BW9" s="1011"/>
      <c r="BX9" s="1011"/>
      <c r="BY9" s="1011"/>
      <c r="BZ9" s="1011"/>
      <c r="CA9" s="1011"/>
      <c r="CB9" s="1011"/>
      <c r="CC9" s="1011"/>
      <c r="CD9" s="1011"/>
      <c r="CE9" s="1011"/>
      <c r="CF9" s="1011"/>
      <c r="CG9" s="1012"/>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8"/>
      <c r="DW9" s="989"/>
      <c r="DX9" s="989"/>
      <c r="DY9" s="989"/>
      <c r="DZ9" s="990"/>
      <c r="EA9" s="207"/>
    </row>
    <row r="10" spans="1:131" s="208" customFormat="1" ht="26.25" customHeight="1" x14ac:dyDescent="0.15">
      <c r="A10" s="214">
        <v>4</v>
      </c>
      <c r="B10" s="1015"/>
      <c r="C10" s="1016"/>
      <c r="D10" s="1016"/>
      <c r="E10" s="1016"/>
      <c r="F10" s="1016"/>
      <c r="G10" s="1016"/>
      <c r="H10" s="1016"/>
      <c r="I10" s="1016"/>
      <c r="J10" s="1016"/>
      <c r="K10" s="1016"/>
      <c r="L10" s="1016"/>
      <c r="M10" s="1016"/>
      <c r="N10" s="1016"/>
      <c r="O10" s="1016"/>
      <c r="P10" s="1017"/>
      <c r="Q10" s="1039"/>
      <c r="R10" s="1040"/>
      <c r="S10" s="1040"/>
      <c r="T10" s="1040"/>
      <c r="U10" s="1040"/>
      <c r="V10" s="1040"/>
      <c r="W10" s="1040"/>
      <c r="X10" s="1040"/>
      <c r="Y10" s="1040"/>
      <c r="Z10" s="1040"/>
      <c r="AA10" s="1040"/>
      <c r="AB10" s="1040"/>
      <c r="AC10" s="1040"/>
      <c r="AD10" s="1040"/>
      <c r="AE10" s="1041"/>
      <c r="AF10" s="1021"/>
      <c r="AG10" s="1022"/>
      <c r="AH10" s="1022"/>
      <c r="AI10" s="1022"/>
      <c r="AJ10" s="1023"/>
      <c r="AK10" s="1082"/>
      <c r="AL10" s="1083"/>
      <c r="AM10" s="1083"/>
      <c r="AN10" s="1083"/>
      <c r="AO10" s="1083"/>
      <c r="AP10" s="1083"/>
      <c r="AQ10" s="1083"/>
      <c r="AR10" s="1083"/>
      <c r="AS10" s="1083"/>
      <c r="AT10" s="1083"/>
      <c r="AU10" s="1080"/>
      <c r="AV10" s="1080"/>
      <c r="AW10" s="1080"/>
      <c r="AX10" s="1080"/>
      <c r="AY10" s="1081"/>
      <c r="AZ10" s="205"/>
      <c r="BA10" s="205"/>
      <c r="BB10" s="205"/>
      <c r="BC10" s="205"/>
      <c r="BD10" s="205"/>
      <c r="BE10" s="206"/>
      <c r="BF10" s="206"/>
      <c r="BG10" s="206"/>
      <c r="BH10" s="206"/>
      <c r="BI10" s="206"/>
      <c r="BJ10" s="206"/>
      <c r="BK10" s="206"/>
      <c r="BL10" s="206"/>
      <c r="BM10" s="206"/>
      <c r="BN10" s="206"/>
      <c r="BO10" s="206"/>
      <c r="BP10" s="206"/>
      <c r="BQ10" s="215">
        <v>4</v>
      </c>
      <c r="BR10" s="216"/>
      <c r="BS10" s="1010"/>
      <c r="BT10" s="1011"/>
      <c r="BU10" s="1011"/>
      <c r="BV10" s="1011"/>
      <c r="BW10" s="1011"/>
      <c r="BX10" s="1011"/>
      <c r="BY10" s="1011"/>
      <c r="BZ10" s="1011"/>
      <c r="CA10" s="1011"/>
      <c r="CB10" s="1011"/>
      <c r="CC10" s="1011"/>
      <c r="CD10" s="1011"/>
      <c r="CE10" s="1011"/>
      <c r="CF10" s="1011"/>
      <c r="CG10" s="1012"/>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8"/>
      <c r="DW10" s="989"/>
      <c r="DX10" s="989"/>
      <c r="DY10" s="989"/>
      <c r="DZ10" s="990"/>
      <c r="EA10" s="207"/>
    </row>
    <row r="11" spans="1:131" s="208" customFormat="1" ht="26.25" customHeight="1" x14ac:dyDescent="0.15">
      <c r="A11" s="214">
        <v>5</v>
      </c>
      <c r="B11" s="1015"/>
      <c r="C11" s="1016"/>
      <c r="D11" s="1016"/>
      <c r="E11" s="1016"/>
      <c r="F11" s="1016"/>
      <c r="G11" s="1016"/>
      <c r="H11" s="1016"/>
      <c r="I11" s="1016"/>
      <c r="J11" s="1016"/>
      <c r="K11" s="1016"/>
      <c r="L11" s="1016"/>
      <c r="M11" s="1016"/>
      <c r="N11" s="1016"/>
      <c r="O11" s="1016"/>
      <c r="P11" s="1017"/>
      <c r="Q11" s="1039"/>
      <c r="R11" s="1040"/>
      <c r="S11" s="1040"/>
      <c r="T11" s="1040"/>
      <c r="U11" s="1040"/>
      <c r="V11" s="1040"/>
      <c r="W11" s="1040"/>
      <c r="X11" s="1040"/>
      <c r="Y11" s="1040"/>
      <c r="Z11" s="1040"/>
      <c r="AA11" s="1040"/>
      <c r="AB11" s="1040"/>
      <c r="AC11" s="1040"/>
      <c r="AD11" s="1040"/>
      <c r="AE11" s="1041"/>
      <c r="AF11" s="1021"/>
      <c r="AG11" s="1022"/>
      <c r="AH11" s="1022"/>
      <c r="AI11" s="1022"/>
      <c r="AJ11" s="1023"/>
      <c r="AK11" s="1082"/>
      <c r="AL11" s="1083"/>
      <c r="AM11" s="1083"/>
      <c r="AN11" s="1083"/>
      <c r="AO11" s="1083"/>
      <c r="AP11" s="1083"/>
      <c r="AQ11" s="1083"/>
      <c r="AR11" s="1083"/>
      <c r="AS11" s="1083"/>
      <c r="AT11" s="1083"/>
      <c r="AU11" s="1080"/>
      <c r="AV11" s="1080"/>
      <c r="AW11" s="1080"/>
      <c r="AX11" s="1080"/>
      <c r="AY11" s="1081"/>
      <c r="AZ11" s="205"/>
      <c r="BA11" s="205"/>
      <c r="BB11" s="205"/>
      <c r="BC11" s="205"/>
      <c r="BD11" s="205"/>
      <c r="BE11" s="206"/>
      <c r="BF11" s="206"/>
      <c r="BG11" s="206"/>
      <c r="BH11" s="206"/>
      <c r="BI11" s="206"/>
      <c r="BJ11" s="206"/>
      <c r="BK11" s="206"/>
      <c r="BL11" s="206"/>
      <c r="BM11" s="206"/>
      <c r="BN11" s="206"/>
      <c r="BO11" s="206"/>
      <c r="BP11" s="206"/>
      <c r="BQ11" s="215">
        <v>5</v>
      </c>
      <c r="BR11" s="216"/>
      <c r="BS11" s="1010"/>
      <c r="BT11" s="1011"/>
      <c r="BU11" s="1011"/>
      <c r="BV11" s="1011"/>
      <c r="BW11" s="1011"/>
      <c r="BX11" s="1011"/>
      <c r="BY11" s="1011"/>
      <c r="BZ11" s="1011"/>
      <c r="CA11" s="1011"/>
      <c r="CB11" s="1011"/>
      <c r="CC11" s="1011"/>
      <c r="CD11" s="1011"/>
      <c r="CE11" s="1011"/>
      <c r="CF11" s="1011"/>
      <c r="CG11" s="1012"/>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8"/>
      <c r="DW11" s="989"/>
      <c r="DX11" s="989"/>
      <c r="DY11" s="989"/>
      <c r="DZ11" s="990"/>
      <c r="EA11" s="207"/>
    </row>
    <row r="12" spans="1:131" s="208" customFormat="1" ht="26.25" customHeight="1" x14ac:dyDescent="0.15">
      <c r="A12" s="214">
        <v>6</v>
      </c>
      <c r="B12" s="1015"/>
      <c r="C12" s="1016"/>
      <c r="D12" s="1016"/>
      <c r="E12" s="1016"/>
      <c r="F12" s="1016"/>
      <c r="G12" s="1016"/>
      <c r="H12" s="1016"/>
      <c r="I12" s="1016"/>
      <c r="J12" s="1016"/>
      <c r="K12" s="1016"/>
      <c r="L12" s="1016"/>
      <c r="M12" s="1016"/>
      <c r="N12" s="1016"/>
      <c r="O12" s="1016"/>
      <c r="P12" s="1017"/>
      <c r="Q12" s="1039"/>
      <c r="R12" s="1040"/>
      <c r="S12" s="1040"/>
      <c r="T12" s="1040"/>
      <c r="U12" s="1040"/>
      <c r="V12" s="1040"/>
      <c r="W12" s="1040"/>
      <c r="X12" s="1040"/>
      <c r="Y12" s="1040"/>
      <c r="Z12" s="1040"/>
      <c r="AA12" s="1040"/>
      <c r="AB12" s="1040"/>
      <c r="AC12" s="1040"/>
      <c r="AD12" s="1040"/>
      <c r="AE12" s="1041"/>
      <c r="AF12" s="1021"/>
      <c r="AG12" s="1022"/>
      <c r="AH12" s="1022"/>
      <c r="AI12" s="1022"/>
      <c r="AJ12" s="1023"/>
      <c r="AK12" s="1082"/>
      <c r="AL12" s="1083"/>
      <c r="AM12" s="1083"/>
      <c r="AN12" s="1083"/>
      <c r="AO12" s="1083"/>
      <c r="AP12" s="1083"/>
      <c r="AQ12" s="1083"/>
      <c r="AR12" s="1083"/>
      <c r="AS12" s="1083"/>
      <c r="AT12" s="1083"/>
      <c r="AU12" s="1080"/>
      <c r="AV12" s="1080"/>
      <c r="AW12" s="1080"/>
      <c r="AX12" s="1080"/>
      <c r="AY12" s="1081"/>
      <c r="AZ12" s="205"/>
      <c r="BA12" s="205"/>
      <c r="BB12" s="205"/>
      <c r="BC12" s="205"/>
      <c r="BD12" s="205"/>
      <c r="BE12" s="206"/>
      <c r="BF12" s="206"/>
      <c r="BG12" s="206"/>
      <c r="BH12" s="206"/>
      <c r="BI12" s="206"/>
      <c r="BJ12" s="206"/>
      <c r="BK12" s="206"/>
      <c r="BL12" s="206"/>
      <c r="BM12" s="206"/>
      <c r="BN12" s="206"/>
      <c r="BO12" s="206"/>
      <c r="BP12" s="206"/>
      <c r="BQ12" s="215">
        <v>6</v>
      </c>
      <c r="BR12" s="216"/>
      <c r="BS12" s="1010"/>
      <c r="BT12" s="1011"/>
      <c r="BU12" s="1011"/>
      <c r="BV12" s="1011"/>
      <c r="BW12" s="1011"/>
      <c r="BX12" s="1011"/>
      <c r="BY12" s="1011"/>
      <c r="BZ12" s="1011"/>
      <c r="CA12" s="1011"/>
      <c r="CB12" s="1011"/>
      <c r="CC12" s="1011"/>
      <c r="CD12" s="1011"/>
      <c r="CE12" s="1011"/>
      <c r="CF12" s="1011"/>
      <c r="CG12" s="1012"/>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8"/>
      <c r="DW12" s="989"/>
      <c r="DX12" s="989"/>
      <c r="DY12" s="989"/>
      <c r="DZ12" s="990"/>
      <c r="EA12" s="207"/>
    </row>
    <row r="13" spans="1:131" s="208" customFormat="1" ht="26.25" customHeight="1" x14ac:dyDescent="0.15">
      <c r="A13" s="214">
        <v>7</v>
      </c>
      <c r="B13" s="1015"/>
      <c r="C13" s="1016"/>
      <c r="D13" s="1016"/>
      <c r="E13" s="1016"/>
      <c r="F13" s="1016"/>
      <c r="G13" s="1016"/>
      <c r="H13" s="1016"/>
      <c r="I13" s="1016"/>
      <c r="J13" s="1016"/>
      <c r="K13" s="1016"/>
      <c r="L13" s="1016"/>
      <c r="M13" s="1016"/>
      <c r="N13" s="1016"/>
      <c r="O13" s="1016"/>
      <c r="P13" s="1017"/>
      <c r="Q13" s="1039"/>
      <c r="R13" s="1040"/>
      <c r="S13" s="1040"/>
      <c r="T13" s="1040"/>
      <c r="U13" s="1040"/>
      <c r="V13" s="1040"/>
      <c r="W13" s="1040"/>
      <c r="X13" s="1040"/>
      <c r="Y13" s="1040"/>
      <c r="Z13" s="1040"/>
      <c r="AA13" s="1040"/>
      <c r="AB13" s="1040"/>
      <c r="AC13" s="1040"/>
      <c r="AD13" s="1040"/>
      <c r="AE13" s="1041"/>
      <c r="AF13" s="1021"/>
      <c r="AG13" s="1022"/>
      <c r="AH13" s="1022"/>
      <c r="AI13" s="1022"/>
      <c r="AJ13" s="1023"/>
      <c r="AK13" s="1082"/>
      <c r="AL13" s="1083"/>
      <c r="AM13" s="1083"/>
      <c r="AN13" s="1083"/>
      <c r="AO13" s="1083"/>
      <c r="AP13" s="1083"/>
      <c r="AQ13" s="1083"/>
      <c r="AR13" s="1083"/>
      <c r="AS13" s="1083"/>
      <c r="AT13" s="1083"/>
      <c r="AU13" s="1080"/>
      <c r="AV13" s="1080"/>
      <c r="AW13" s="1080"/>
      <c r="AX13" s="1080"/>
      <c r="AY13" s="1081"/>
      <c r="AZ13" s="205"/>
      <c r="BA13" s="205"/>
      <c r="BB13" s="205"/>
      <c r="BC13" s="205"/>
      <c r="BD13" s="205"/>
      <c r="BE13" s="206"/>
      <c r="BF13" s="206"/>
      <c r="BG13" s="206"/>
      <c r="BH13" s="206"/>
      <c r="BI13" s="206"/>
      <c r="BJ13" s="206"/>
      <c r="BK13" s="206"/>
      <c r="BL13" s="206"/>
      <c r="BM13" s="206"/>
      <c r="BN13" s="206"/>
      <c r="BO13" s="206"/>
      <c r="BP13" s="206"/>
      <c r="BQ13" s="215">
        <v>7</v>
      </c>
      <c r="BR13" s="216"/>
      <c r="BS13" s="1010"/>
      <c r="BT13" s="1011"/>
      <c r="BU13" s="1011"/>
      <c r="BV13" s="1011"/>
      <c r="BW13" s="1011"/>
      <c r="BX13" s="1011"/>
      <c r="BY13" s="1011"/>
      <c r="BZ13" s="1011"/>
      <c r="CA13" s="1011"/>
      <c r="CB13" s="1011"/>
      <c r="CC13" s="1011"/>
      <c r="CD13" s="1011"/>
      <c r="CE13" s="1011"/>
      <c r="CF13" s="1011"/>
      <c r="CG13" s="1012"/>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8"/>
      <c r="DW13" s="989"/>
      <c r="DX13" s="989"/>
      <c r="DY13" s="989"/>
      <c r="DZ13" s="990"/>
      <c r="EA13" s="207"/>
    </row>
    <row r="14" spans="1:131" s="208" customFormat="1" ht="26.25" customHeight="1" x14ac:dyDescent="0.15">
      <c r="A14" s="214">
        <v>8</v>
      </c>
      <c r="B14" s="1015"/>
      <c r="C14" s="1016"/>
      <c r="D14" s="1016"/>
      <c r="E14" s="1016"/>
      <c r="F14" s="1016"/>
      <c r="G14" s="1016"/>
      <c r="H14" s="1016"/>
      <c r="I14" s="1016"/>
      <c r="J14" s="1016"/>
      <c r="K14" s="1016"/>
      <c r="L14" s="1016"/>
      <c r="M14" s="1016"/>
      <c r="N14" s="1016"/>
      <c r="O14" s="1016"/>
      <c r="P14" s="1017"/>
      <c r="Q14" s="1039"/>
      <c r="R14" s="1040"/>
      <c r="S14" s="1040"/>
      <c r="T14" s="1040"/>
      <c r="U14" s="1040"/>
      <c r="V14" s="1040"/>
      <c r="W14" s="1040"/>
      <c r="X14" s="1040"/>
      <c r="Y14" s="1040"/>
      <c r="Z14" s="1040"/>
      <c r="AA14" s="1040"/>
      <c r="AB14" s="1040"/>
      <c r="AC14" s="1040"/>
      <c r="AD14" s="1040"/>
      <c r="AE14" s="1041"/>
      <c r="AF14" s="1021"/>
      <c r="AG14" s="1022"/>
      <c r="AH14" s="1022"/>
      <c r="AI14" s="1022"/>
      <c r="AJ14" s="1023"/>
      <c r="AK14" s="1082"/>
      <c r="AL14" s="1083"/>
      <c r="AM14" s="1083"/>
      <c r="AN14" s="1083"/>
      <c r="AO14" s="1083"/>
      <c r="AP14" s="1083"/>
      <c r="AQ14" s="1083"/>
      <c r="AR14" s="1083"/>
      <c r="AS14" s="1083"/>
      <c r="AT14" s="1083"/>
      <c r="AU14" s="1080"/>
      <c r="AV14" s="1080"/>
      <c r="AW14" s="1080"/>
      <c r="AX14" s="1080"/>
      <c r="AY14" s="1081"/>
      <c r="AZ14" s="205"/>
      <c r="BA14" s="205"/>
      <c r="BB14" s="205"/>
      <c r="BC14" s="205"/>
      <c r="BD14" s="205"/>
      <c r="BE14" s="206"/>
      <c r="BF14" s="206"/>
      <c r="BG14" s="206"/>
      <c r="BH14" s="206"/>
      <c r="BI14" s="206"/>
      <c r="BJ14" s="206"/>
      <c r="BK14" s="206"/>
      <c r="BL14" s="206"/>
      <c r="BM14" s="206"/>
      <c r="BN14" s="206"/>
      <c r="BO14" s="206"/>
      <c r="BP14" s="206"/>
      <c r="BQ14" s="215">
        <v>8</v>
      </c>
      <c r="BR14" s="216"/>
      <c r="BS14" s="1010"/>
      <c r="BT14" s="1011"/>
      <c r="BU14" s="1011"/>
      <c r="BV14" s="1011"/>
      <c r="BW14" s="1011"/>
      <c r="BX14" s="1011"/>
      <c r="BY14" s="1011"/>
      <c r="BZ14" s="1011"/>
      <c r="CA14" s="1011"/>
      <c r="CB14" s="1011"/>
      <c r="CC14" s="1011"/>
      <c r="CD14" s="1011"/>
      <c r="CE14" s="1011"/>
      <c r="CF14" s="1011"/>
      <c r="CG14" s="1012"/>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8"/>
      <c r="DW14" s="989"/>
      <c r="DX14" s="989"/>
      <c r="DY14" s="989"/>
      <c r="DZ14" s="990"/>
      <c r="EA14" s="207"/>
    </row>
    <row r="15" spans="1:131" s="208" customFormat="1" ht="26.25" customHeight="1" x14ac:dyDescent="0.15">
      <c r="A15" s="214">
        <v>9</v>
      </c>
      <c r="B15" s="1015"/>
      <c r="C15" s="1016"/>
      <c r="D15" s="1016"/>
      <c r="E15" s="1016"/>
      <c r="F15" s="1016"/>
      <c r="G15" s="1016"/>
      <c r="H15" s="1016"/>
      <c r="I15" s="1016"/>
      <c r="J15" s="1016"/>
      <c r="K15" s="1016"/>
      <c r="L15" s="1016"/>
      <c r="M15" s="1016"/>
      <c r="N15" s="1016"/>
      <c r="O15" s="1016"/>
      <c r="P15" s="1017"/>
      <c r="Q15" s="1039"/>
      <c r="R15" s="1040"/>
      <c r="S15" s="1040"/>
      <c r="T15" s="1040"/>
      <c r="U15" s="1040"/>
      <c r="V15" s="1040"/>
      <c r="W15" s="1040"/>
      <c r="X15" s="1040"/>
      <c r="Y15" s="1040"/>
      <c r="Z15" s="1040"/>
      <c r="AA15" s="1040"/>
      <c r="AB15" s="1040"/>
      <c r="AC15" s="1040"/>
      <c r="AD15" s="1040"/>
      <c r="AE15" s="1041"/>
      <c r="AF15" s="1021"/>
      <c r="AG15" s="1022"/>
      <c r="AH15" s="1022"/>
      <c r="AI15" s="1022"/>
      <c r="AJ15" s="1023"/>
      <c r="AK15" s="1082"/>
      <c r="AL15" s="1083"/>
      <c r="AM15" s="1083"/>
      <c r="AN15" s="1083"/>
      <c r="AO15" s="1083"/>
      <c r="AP15" s="1083"/>
      <c r="AQ15" s="1083"/>
      <c r="AR15" s="1083"/>
      <c r="AS15" s="1083"/>
      <c r="AT15" s="1083"/>
      <c r="AU15" s="1080"/>
      <c r="AV15" s="1080"/>
      <c r="AW15" s="1080"/>
      <c r="AX15" s="1080"/>
      <c r="AY15" s="1081"/>
      <c r="AZ15" s="205"/>
      <c r="BA15" s="205"/>
      <c r="BB15" s="205"/>
      <c r="BC15" s="205"/>
      <c r="BD15" s="205"/>
      <c r="BE15" s="206"/>
      <c r="BF15" s="206"/>
      <c r="BG15" s="206"/>
      <c r="BH15" s="206"/>
      <c r="BI15" s="206"/>
      <c r="BJ15" s="206"/>
      <c r="BK15" s="206"/>
      <c r="BL15" s="206"/>
      <c r="BM15" s="206"/>
      <c r="BN15" s="206"/>
      <c r="BO15" s="206"/>
      <c r="BP15" s="206"/>
      <c r="BQ15" s="215">
        <v>9</v>
      </c>
      <c r="BR15" s="216"/>
      <c r="BS15" s="1010"/>
      <c r="BT15" s="1011"/>
      <c r="BU15" s="1011"/>
      <c r="BV15" s="1011"/>
      <c r="BW15" s="1011"/>
      <c r="BX15" s="1011"/>
      <c r="BY15" s="1011"/>
      <c r="BZ15" s="1011"/>
      <c r="CA15" s="1011"/>
      <c r="CB15" s="1011"/>
      <c r="CC15" s="1011"/>
      <c r="CD15" s="1011"/>
      <c r="CE15" s="1011"/>
      <c r="CF15" s="1011"/>
      <c r="CG15" s="1012"/>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8"/>
      <c r="DW15" s="989"/>
      <c r="DX15" s="989"/>
      <c r="DY15" s="989"/>
      <c r="DZ15" s="990"/>
      <c r="EA15" s="207"/>
    </row>
    <row r="16" spans="1:131" s="208" customFormat="1" ht="26.25" customHeight="1" x14ac:dyDescent="0.15">
      <c r="A16" s="214">
        <v>10</v>
      </c>
      <c r="B16" s="1015"/>
      <c r="C16" s="1016"/>
      <c r="D16" s="1016"/>
      <c r="E16" s="1016"/>
      <c r="F16" s="1016"/>
      <c r="G16" s="1016"/>
      <c r="H16" s="1016"/>
      <c r="I16" s="1016"/>
      <c r="J16" s="1016"/>
      <c r="K16" s="1016"/>
      <c r="L16" s="1016"/>
      <c r="M16" s="1016"/>
      <c r="N16" s="1016"/>
      <c r="O16" s="1016"/>
      <c r="P16" s="1017"/>
      <c r="Q16" s="1039"/>
      <c r="R16" s="1040"/>
      <c r="S16" s="1040"/>
      <c r="T16" s="1040"/>
      <c r="U16" s="1040"/>
      <c r="V16" s="1040"/>
      <c r="W16" s="1040"/>
      <c r="X16" s="1040"/>
      <c r="Y16" s="1040"/>
      <c r="Z16" s="1040"/>
      <c r="AA16" s="1040"/>
      <c r="AB16" s="1040"/>
      <c r="AC16" s="1040"/>
      <c r="AD16" s="1040"/>
      <c r="AE16" s="1041"/>
      <c r="AF16" s="1021"/>
      <c r="AG16" s="1022"/>
      <c r="AH16" s="1022"/>
      <c r="AI16" s="1022"/>
      <c r="AJ16" s="1023"/>
      <c r="AK16" s="1082"/>
      <c r="AL16" s="1083"/>
      <c r="AM16" s="1083"/>
      <c r="AN16" s="1083"/>
      <c r="AO16" s="1083"/>
      <c r="AP16" s="1083"/>
      <c r="AQ16" s="1083"/>
      <c r="AR16" s="1083"/>
      <c r="AS16" s="1083"/>
      <c r="AT16" s="1083"/>
      <c r="AU16" s="1080"/>
      <c r="AV16" s="1080"/>
      <c r="AW16" s="1080"/>
      <c r="AX16" s="1080"/>
      <c r="AY16" s="1081"/>
      <c r="AZ16" s="205"/>
      <c r="BA16" s="205"/>
      <c r="BB16" s="205"/>
      <c r="BC16" s="205"/>
      <c r="BD16" s="205"/>
      <c r="BE16" s="206"/>
      <c r="BF16" s="206"/>
      <c r="BG16" s="206"/>
      <c r="BH16" s="206"/>
      <c r="BI16" s="206"/>
      <c r="BJ16" s="206"/>
      <c r="BK16" s="206"/>
      <c r="BL16" s="206"/>
      <c r="BM16" s="206"/>
      <c r="BN16" s="206"/>
      <c r="BO16" s="206"/>
      <c r="BP16" s="206"/>
      <c r="BQ16" s="215">
        <v>10</v>
      </c>
      <c r="BR16" s="216"/>
      <c r="BS16" s="1010"/>
      <c r="BT16" s="1011"/>
      <c r="BU16" s="1011"/>
      <c r="BV16" s="1011"/>
      <c r="BW16" s="1011"/>
      <c r="BX16" s="1011"/>
      <c r="BY16" s="1011"/>
      <c r="BZ16" s="1011"/>
      <c r="CA16" s="1011"/>
      <c r="CB16" s="1011"/>
      <c r="CC16" s="1011"/>
      <c r="CD16" s="1011"/>
      <c r="CE16" s="1011"/>
      <c r="CF16" s="1011"/>
      <c r="CG16" s="1012"/>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8"/>
      <c r="DW16" s="989"/>
      <c r="DX16" s="989"/>
      <c r="DY16" s="989"/>
      <c r="DZ16" s="990"/>
      <c r="EA16" s="207"/>
    </row>
    <row r="17" spans="1:131" s="208" customFormat="1" ht="26.25" customHeight="1" x14ac:dyDescent="0.15">
      <c r="A17" s="214">
        <v>11</v>
      </c>
      <c r="B17" s="1015"/>
      <c r="C17" s="1016"/>
      <c r="D17" s="1016"/>
      <c r="E17" s="1016"/>
      <c r="F17" s="1016"/>
      <c r="G17" s="1016"/>
      <c r="H17" s="1016"/>
      <c r="I17" s="1016"/>
      <c r="J17" s="1016"/>
      <c r="K17" s="1016"/>
      <c r="L17" s="1016"/>
      <c r="M17" s="1016"/>
      <c r="N17" s="1016"/>
      <c r="O17" s="1016"/>
      <c r="P17" s="1017"/>
      <c r="Q17" s="1039"/>
      <c r="R17" s="1040"/>
      <c r="S17" s="1040"/>
      <c r="T17" s="1040"/>
      <c r="U17" s="1040"/>
      <c r="V17" s="1040"/>
      <c r="W17" s="1040"/>
      <c r="X17" s="1040"/>
      <c r="Y17" s="1040"/>
      <c r="Z17" s="1040"/>
      <c r="AA17" s="1040"/>
      <c r="AB17" s="1040"/>
      <c r="AC17" s="1040"/>
      <c r="AD17" s="1040"/>
      <c r="AE17" s="1041"/>
      <c r="AF17" s="1021"/>
      <c r="AG17" s="1022"/>
      <c r="AH17" s="1022"/>
      <c r="AI17" s="1022"/>
      <c r="AJ17" s="1023"/>
      <c r="AK17" s="1082"/>
      <c r="AL17" s="1083"/>
      <c r="AM17" s="1083"/>
      <c r="AN17" s="1083"/>
      <c r="AO17" s="1083"/>
      <c r="AP17" s="1083"/>
      <c r="AQ17" s="1083"/>
      <c r="AR17" s="1083"/>
      <c r="AS17" s="1083"/>
      <c r="AT17" s="1083"/>
      <c r="AU17" s="1080"/>
      <c r="AV17" s="1080"/>
      <c r="AW17" s="1080"/>
      <c r="AX17" s="1080"/>
      <c r="AY17" s="1081"/>
      <c r="AZ17" s="205"/>
      <c r="BA17" s="205"/>
      <c r="BB17" s="205"/>
      <c r="BC17" s="205"/>
      <c r="BD17" s="205"/>
      <c r="BE17" s="206"/>
      <c r="BF17" s="206"/>
      <c r="BG17" s="206"/>
      <c r="BH17" s="206"/>
      <c r="BI17" s="206"/>
      <c r="BJ17" s="206"/>
      <c r="BK17" s="206"/>
      <c r="BL17" s="206"/>
      <c r="BM17" s="206"/>
      <c r="BN17" s="206"/>
      <c r="BO17" s="206"/>
      <c r="BP17" s="206"/>
      <c r="BQ17" s="215">
        <v>11</v>
      </c>
      <c r="BR17" s="216"/>
      <c r="BS17" s="1010"/>
      <c r="BT17" s="1011"/>
      <c r="BU17" s="1011"/>
      <c r="BV17" s="1011"/>
      <c r="BW17" s="1011"/>
      <c r="BX17" s="1011"/>
      <c r="BY17" s="1011"/>
      <c r="BZ17" s="1011"/>
      <c r="CA17" s="1011"/>
      <c r="CB17" s="1011"/>
      <c r="CC17" s="1011"/>
      <c r="CD17" s="1011"/>
      <c r="CE17" s="1011"/>
      <c r="CF17" s="1011"/>
      <c r="CG17" s="1012"/>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8"/>
      <c r="DW17" s="989"/>
      <c r="DX17" s="989"/>
      <c r="DY17" s="989"/>
      <c r="DZ17" s="990"/>
      <c r="EA17" s="207"/>
    </row>
    <row r="18" spans="1:131" s="208" customFormat="1" ht="26.25" customHeight="1" x14ac:dyDescent="0.15">
      <c r="A18" s="214">
        <v>12</v>
      </c>
      <c r="B18" s="1015"/>
      <c r="C18" s="1016"/>
      <c r="D18" s="1016"/>
      <c r="E18" s="1016"/>
      <c r="F18" s="1016"/>
      <c r="G18" s="1016"/>
      <c r="H18" s="1016"/>
      <c r="I18" s="1016"/>
      <c r="J18" s="1016"/>
      <c r="K18" s="1016"/>
      <c r="L18" s="1016"/>
      <c r="M18" s="1016"/>
      <c r="N18" s="1016"/>
      <c r="O18" s="1016"/>
      <c r="P18" s="1017"/>
      <c r="Q18" s="1039"/>
      <c r="R18" s="1040"/>
      <c r="S18" s="1040"/>
      <c r="T18" s="1040"/>
      <c r="U18" s="1040"/>
      <c r="V18" s="1040"/>
      <c r="W18" s="1040"/>
      <c r="X18" s="1040"/>
      <c r="Y18" s="1040"/>
      <c r="Z18" s="1040"/>
      <c r="AA18" s="1040"/>
      <c r="AB18" s="1040"/>
      <c r="AC18" s="1040"/>
      <c r="AD18" s="1040"/>
      <c r="AE18" s="1041"/>
      <c r="AF18" s="1021"/>
      <c r="AG18" s="1022"/>
      <c r="AH18" s="1022"/>
      <c r="AI18" s="1022"/>
      <c r="AJ18" s="1023"/>
      <c r="AK18" s="1082"/>
      <c r="AL18" s="1083"/>
      <c r="AM18" s="1083"/>
      <c r="AN18" s="1083"/>
      <c r="AO18" s="1083"/>
      <c r="AP18" s="1083"/>
      <c r="AQ18" s="1083"/>
      <c r="AR18" s="1083"/>
      <c r="AS18" s="1083"/>
      <c r="AT18" s="1083"/>
      <c r="AU18" s="1080"/>
      <c r="AV18" s="1080"/>
      <c r="AW18" s="1080"/>
      <c r="AX18" s="1080"/>
      <c r="AY18" s="1081"/>
      <c r="AZ18" s="205"/>
      <c r="BA18" s="205"/>
      <c r="BB18" s="205"/>
      <c r="BC18" s="205"/>
      <c r="BD18" s="205"/>
      <c r="BE18" s="206"/>
      <c r="BF18" s="206"/>
      <c r="BG18" s="206"/>
      <c r="BH18" s="206"/>
      <c r="BI18" s="206"/>
      <c r="BJ18" s="206"/>
      <c r="BK18" s="206"/>
      <c r="BL18" s="206"/>
      <c r="BM18" s="206"/>
      <c r="BN18" s="206"/>
      <c r="BO18" s="206"/>
      <c r="BP18" s="206"/>
      <c r="BQ18" s="215">
        <v>12</v>
      </c>
      <c r="BR18" s="216"/>
      <c r="BS18" s="1010"/>
      <c r="BT18" s="1011"/>
      <c r="BU18" s="1011"/>
      <c r="BV18" s="1011"/>
      <c r="BW18" s="1011"/>
      <c r="BX18" s="1011"/>
      <c r="BY18" s="1011"/>
      <c r="BZ18" s="1011"/>
      <c r="CA18" s="1011"/>
      <c r="CB18" s="1011"/>
      <c r="CC18" s="1011"/>
      <c r="CD18" s="1011"/>
      <c r="CE18" s="1011"/>
      <c r="CF18" s="1011"/>
      <c r="CG18" s="1012"/>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8"/>
      <c r="DW18" s="989"/>
      <c r="DX18" s="989"/>
      <c r="DY18" s="989"/>
      <c r="DZ18" s="990"/>
      <c r="EA18" s="207"/>
    </row>
    <row r="19" spans="1:131" s="208" customFormat="1" ht="26.25" customHeight="1" x14ac:dyDescent="0.15">
      <c r="A19" s="214">
        <v>13</v>
      </c>
      <c r="B19" s="1015"/>
      <c r="C19" s="1016"/>
      <c r="D19" s="1016"/>
      <c r="E19" s="1016"/>
      <c r="F19" s="1016"/>
      <c r="G19" s="1016"/>
      <c r="H19" s="1016"/>
      <c r="I19" s="1016"/>
      <c r="J19" s="1016"/>
      <c r="K19" s="1016"/>
      <c r="L19" s="1016"/>
      <c r="M19" s="1016"/>
      <c r="N19" s="1016"/>
      <c r="O19" s="1016"/>
      <c r="P19" s="1017"/>
      <c r="Q19" s="1039"/>
      <c r="R19" s="1040"/>
      <c r="S19" s="1040"/>
      <c r="T19" s="1040"/>
      <c r="U19" s="1040"/>
      <c r="V19" s="1040"/>
      <c r="W19" s="1040"/>
      <c r="X19" s="1040"/>
      <c r="Y19" s="1040"/>
      <c r="Z19" s="1040"/>
      <c r="AA19" s="1040"/>
      <c r="AB19" s="1040"/>
      <c r="AC19" s="1040"/>
      <c r="AD19" s="1040"/>
      <c r="AE19" s="1041"/>
      <c r="AF19" s="1021"/>
      <c r="AG19" s="1022"/>
      <c r="AH19" s="1022"/>
      <c r="AI19" s="1022"/>
      <c r="AJ19" s="1023"/>
      <c r="AK19" s="1082"/>
      <c r="AL19" s="1083"/>
      <c r="AM19" s="1083"/>
      <c r="AN19" s="1083"/>
      <c r="AO19" s="1083"/>
      <c r="AP19" s="1083"/>
      <c r="AQ19" s="1083"/>
      <c r="AR19" s="1083"/>
      <c r="AS19" s="1083"/>
      <c r="AT19" s="1083"/>
      <c r="AU19" s="1080"/>
      <c r="AV19" s="1080"/>
      <c r="AW19" s="1080"/>
      <c r="AX19" s="1080"/>
      <c r="AY19" s="1081"/>
      <c r="AZ19" s="205"/>
      <c r="BA19" s="205"/>
      <c r="BB19" s="205"/>
      <c r="BC19" s="205"/>
      <c r="BD19" s="205"/>
      <c r="BE19" s="206"/>
      <c r="BF19" s="206"/>
      <c r="BG19" s="206"/>
      <c r="BH19" s="206"/>
      <c r="BI19" s="206"/>
      <c r="BJ19" s="206"/>
      <c r="BK19" s="206"/>
      <c r="BL19" s="206"/>
      <c r="BM19" s="206"/>
      <c r="BN19" s="206"/>
      <c r="BO19" s="206"/>
      <c r="BP19" s="206"/>
      <c r="BQ19" s="215">
        <v>13</v>
      </c>
      <c r="BR19" s="216"/>
      <c r="BS19" s="1010"/>
      <c r="BT19" s="1011"/>
      <c r="BU19" s="1011"/>
      <c r="BV19" s="1011"/>
      <c r="BW19" s="1011"/>
      <c r="BX19" s="1011"/>
      <c r="BY19" s="1011"/>
      <c r="BZ19" s="1011"/>
      <c r="CA19" s="1011"/>
      <c r="CB19" s="1011"/>
      <c r="CC19" s="1011"/>
      <c r="CD19" s="1011"/>
      <c r="CE19" s="1011"/>
      <c r="CF19" s="1011"/>
      <c r="CG19" s="1012"/>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8"/>
      <c r="DW19" s="989"/>
      <c r="DX19" s="989"/>
      <c r="DY19" s="989"/>
      <c r="DZ19" s="990"/>
      <c r="EA19" s="207"/>
    </row>
    <row r="20" spans="1:131" s="208" customFormat="1" ht="26.25" customHeight="1" x14ac:dyDescent="0.15">
      <c r="A20" s="214">
        <v>14</v>
      </c>
      <c r="B20" s="1015"/>
      <c r="C20" s="1016"/>
      <c r="D20" s="1016"/>
      <c r="E20" s="1016"/>
      <c r="F20" s="1016"/>
      <c r="G20" s="1016"/>
      <c r="H20" s="1016"/>
      <c r="I20" s="1016"/>
      <c r="J20" s="1016"/>
      <c r="K20" s="1016"/>
      <c r="L20" s="1016"/>
      <c r="M20" s="1016"/>
      <c r="N20" s="1016"/>
      <c r="O20" s="1016"/>
      <c r="P20" s="1017"/>
      <c r="Q20" s="1039"/>
      <c r="R20" s="1040"/>
      <c r="S20" s="1040"/>
      <c r="T20" s="1040"/>
      <c r="U20" s="1040"/>
      <c r="V20" s="1040"/>
      <c r="W20" s="1040"/>
      <c r="X20" s="1040"/>
      <c r="Y20" s="1040"/>
      <c r="Z20" s="1040"/>
      <c r="AA20" s="1040"/>
      <c r="AB20" s="1040"/>
      <c r="AC20" s="1040"/>
      <c r="AD20" s="1040"/>
      <c r="AE20" s="1041"/>
      <c r="AF20" s="1021"/>
      <c r="AG20" s="1022"/>
      <c r="AH20" s="1022"/>
      <c r="AI20" s="1022"/>
      <c r="AJ20" s="1023"/>
      <c r="AK20" s="1082"/>
      <c r="AL20" s="1083"/>
      <c r="AM20" s="1083"/>
      <c r="AN20" s="1083"/>
      <c r="AO20" s="1083"/>
      <c r="AP20" s="1083"/>
      <c r="AQ20" s="1083"/>
      <c r="AR20" s="1083"/>
      <c r="AS20" s="1083"/>
      <c r="AT20" s="1083"/>
      <c r="AU20" s="1080"/>
      <c r="AV20" s="1080"/>
      <c r="AW20" s="1080"/>
      <c r="AX20" s="1080"/>
      <c r="AY20" s="1081"/>
      <c r="AZ20" s="205"/>
      <c r="BA20" s="205"/>
      <c r="BB20" s="205"/>
      <c r="BC20" s="205"/>
      <c r="BD20" s="205"/>
      <c r="BE20" s="206"/>
      <c r="BF20" s="206"/>
      <c r="BG20" s="206"/>
      <c r="BH20" s="206"/>
      <c r="BI20" s="206"/>
      <c r="BJ20" s="206"/>
      <c r="BK20" s="206"/>
      <c r="BL20" s="206"/>
      <c r="BM20" s="206"/>
      <c r="BN20" s="206"/>
      <c r="BO20" s="206"/>
      <c r="BP20" s="206"/>
      <c r="BQ20" s="215">
        <v>14</v>
      </c>
      <c r="BR20" s="216"/>
      <c r="BS20" s="1010"/>
      <c r="BT20" s="1011"/>
      <c r="BU20" s="1011"/>
      <c r="BV20" s="1011"/>
      <c r="BW20" s="1011"/>
      <c r="BX20" s="1011"/>
      <c r="BY20" s="1011"/>
      <c r="BZ20" s="1011"/>
      <c r="CA20" s="1011"/>
      <c r="CB20" s="1011"/>
      <c r="CC20" s="1011"/>
      <c r="CD20" s="1011"/>
      <c r="CE20" s="1011"/>
      <c r="CF20" s="1011"/>
      <c r="CG20" s="1012"/>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8"/>
      <c r="DW20" s="989"/>
      <c r="DX20" s="989"/>
      <c r="DY20" s="989"/>
      <c r="DZ20" s="990"/>
      <c r="EA20" s="207"/>
    </row>
    <row r="21" spans="1:131" s="208" customFormat="1" ht="26.25" customHeight="1" thickBot="1" x14ac:dyDescent="0.2">
      <c r="A21" s="214">
        <v>15</v>
      </c>
      <c r="B21" s="1015"/>
      <c r="C21" s="1016"/>
      <c r="D21" s="1016"/>
      <c r="E21" s="1016"/>
      <c r="F21" s="1016"/>
      <c r="G21" s="1016"/>
      <c r="H21" s="1016"/>
      <c r="I21" s="1016"/>
      <c r="J21" s="1016"/>
      <c r="K21" s="1016"/>
      <c r="L21" s="1016"/>
      <c r="M21" s="1016"/>
      <c r="N21" s="1016"/>
      <c r="O21" s="1016"/>
      <c r="P21" s="1017"/>
      <c r="Q21" s="1039"/>
      <c r="R21" s="1040"/>
      <c r="S21" s="1040"/>
      <c r="T21" s="1040"/>
      <c r="U21" s="1040"/>
      <c r="V21" s="1040"/>
      <c r="W21" s="1040"/>
      <c r="X21" s="1040"/>
      <c r="Y21" s="1040"/>
      <c r="Z21" s="1040"/>
      <c r="AA21" s="1040"/>
      <c r="AB21" s="1040"/>
      <c r="AC21" s="1040"/>
      <c r="AD21" s="1040"/>
      <c r="AE21" s="1041"/>
      <c r="AF21" s="1021"/>
      <c r="AG21" s="1022"/>
      <c r="AH21" s="1022"/>
      <c r="AI21" s="1022"/>
      <c r="AJ21" s="1023"/>
      <c r="AK21" s="1082"/>
      <c r="AL21" s="1083"/>
      <c r="AM21" s="1083"/>
      <c r="AN21" s="1083"/>
      <c r="AO21" s="1083"/>
      <c r="AP21" s="1083"/>
      <c r="AQ21" s="1083"/>
      <c r="AR21" s="1083"/>
      <c r="AS21" s="1083"/>
      <c r="AT21" s="1083"/>
      <c r="AU21" s="1080"/>
      <c r="AV21" s="1080"/>
      <c r="AW21" s="1080"/>
      <c r="AX21" s="1080"/>
      <c r="AY21" s="1081"/>
      <c r="AZ21" s="205"/>
      <c r="BA21" s="205"/>
      <c r="BB21" s="205"/>
      <c r="BC21" s="205"/>
      <c r="BD21" s="205"/>
      <c r="BE21" s="206"/>
      <c r="BF21" s="206"/>
      <c r="BG21" s="206"/>
      <c r="BH21" s="206"/>
      <c r="BI21" s="206"/>
      <c r="BJ21" s="206"/>
      <c r="BK21" s="206"/>
      <c r="BL21" s="206"/>
      <c r="BM21" s="206"/>
      <c r="BN21" s="206"/>
      <c r="BO21" s="206"/>
      <c r="BP21" s="206"/>
      <c r="BQ21" s="215">
        <v>15</v>
      </c>
      <c r="BR21" s="216"/>
      <c r="BS21" s="1010"/>
      <c r="BT21" s="1011"/>
      <c r="BU21" s="1011"/>
      <c r="BV21" s="1011"/>
      <c r="BW21" s="1011"/>
      <c r="BX21" s="1011"/>
      <c r="BY21" s="1011"/>
      <c r="BZ21" s="1011"/>
      <c r="CA21" s="1011"/>
      <c r="CB21" s="1011"/>
      <c r="CC21" s="1011"/>
      <c r="CD21" s="1011"/>
      <c r="CE21" s="1011"/>
      <c r="CF21" s="1011"/>
      <c r="CG21" s="1012"/>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8"/>
      <c r="DW21" s="989"/>
      <c r="DX21" s="989"/>
      <c r="DY21" s="989"/>
      <c r="DZ21" s="990"/>
      <c r="EA21" s="207"/>
    </row>
    <row r="22" spans="1:131" s="208" customFormat="1" ht="26.25" customHeight="1" x14ac:dyDescent="0.15">
      <c r="A22" s="214">
        <v>16</v>
      </c>
      <c r="B22" s="1015"/>
      <c r="C22" s="1016"/>
      <c r="D22" s="1016"/>
      <c r="E22" s="1016"/>
      <c r="F22" s="1016"/>
      <c r="G22" s="1016"/>
      <c r="H22" s="1016"/>
      <c r="I22" s="1016"/>
      <c r="J22" s="1016"/>
      <c r="K22" s="1016"/>
      <c r="L22" s="1016"/>
      <c r="M22" s="1016"/>
      <c r="N22" s="1016"/>
      <c r="O22" s="1016"/>
      <c r="P22" s="1017"/>
      <c r="Q22" s="1077"/>
      <c r="R22" s="1078"/>
      <c r="S22" s="1078"/>
      <c r="T22" s="1078"/>
      <c r="U22" s="1078"/>
      <c r="V22" s="1078"/>
      <c r="W22" s="1078"/>
      <c r="X22" s="1078"/>
      <c r="Y22" s="1078"/>
      <c r="Z22" s="1078"/>
      <c r="AA22" s="1078"/>
      <c r="AB22" s="1078"/>
      <c r="AC22" s="1078"/>
      <c r="AD22" s="1078"/>
      <c r="AE22" s="1079"/>
      <c r="AF22" s="1021"/>
      <c r="AG22" s="1022"/>
      <c r="AH22" s="1022"/>
      <c r="AI22" s="1022"/>
      <c r="AJ22" s="1023"/>
      <c r="AK22" s="1073"/>
      <c r="AL22" s="1074"/>
      <c r="AM22" s="1074"/>
      <c r="AN22" s="1074"/>
      <c r="AO22" s="1074"/>
      <c r="AP22" s="1074"/>
      <c r="AQ22" s="1074"/>
      <c r="AR22" s="1074"/>
      <c r="AS22" s="1074"/>
      <c r="AT22" s="1074"/>
      <c r="AU22" s="1075"/>
      <c r="AV22" s="1075"/>
      <c r="AW22" s="1075"/>
      <c r="AX22" s="1075"/>
      <c r="AY22" s="1076"/>
      <c r="AZ22" s="1036" t="s">
        <v>367</v>
      </c>
      <c r="BA22" s="1036"/>
      <c r="BB22" s="1036"/>
      <c r="BC22" s="1036"/>
      <c r="BD22" s="1037"/>
      <c r="BE22" s="206"/>
      <c r="BF22" s="206"/>
      <c r="BG22" s="206"/>
      <c r="BH22" s="206"/>
      <c r="BI22" s="206"/>
      <c r="BJ22" s="206"/>
      <c r="BK22" s="206"/>
      <c r="BL22" s="206"/>
      <c r="BM22" s="206"/>
      <c r="BN22" s="206"/>
      <c r="BO22" s="206"/>
      <c r="BP22" s="206"/>
      <c r="BQ22" s="215">
        <v>16</v>
      </c>
      <c r="BR22" s="216"/>
      <c r="BS22" s="1010"/>
      <c r="BT22" s="1011"/>
      <c r="BU22" s="1011"/>
      <c r="BV22" s="1011"/>
      <c r="BW22" s="1011"/>
      <c r="BX22" s="1011"/>
      <c r="BY22" s="1011"/>
      <c r="BZ22" s="1011"/>
      <c r="CA22" s="1011"/>
      <c r="CB22" s="1011"/>
      <c r="CC22" s="1011"/>
      <c r="CD22" s="1011"/>
      <c r="CE22" s="1011"/>
      <c r="CF22" s="1011"/>
      <c r="CG22" s="1012"/>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8"/>
      <c r="DW22" s="989"/>
      <c r="DX22" s="989"/>
      <c r="DY22" s="989"/>
      <c r="DZ22" s="990"/>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4">
        <v>6750</v>
      </c>
      <c r="R23" s="1065"/>
      <c r="S23" s="1065"/>
      <c r="T23" s="1065"/>
      <c r="U23" s="1065"/>
      <c r="V23" s="1065">
        <v>6352</v>
      </c>
      <c r="W23" s="1065"/>
      <c r="X23" s="1065"/>
      <c r="Y23" s="1065"/>
      <c r="Z23" s="1065"/>
      <c r="AA23" s="1065">
        <v>399</v>
      </c>
      <c r="AB23" s="1065"/>
      <c r="AC23" s="1065"/>
      <c r="AD23" s="1065"/>
      <c r="AE23" s="1066"/>
      <c r="AF23" s="1067">
        <v>381</v>
      </c>
      <c r="AG23" s="1065"/>
      <c r="AH23" s="1065"/>
      <c r="AI23" s="1065"/>
      <c r="AJ23" s="1068"/>
      <c r="AK23" s="1069"/>
      <c r="AL23" s="1070"/>
      <c r="AM23" s="1070"/>
      <c r="AN23" s="1070"/>
      <c r="AO23" s="1070"/>
      <c r="AP23" s="1065">
        <v>7785</v>
      </c>
      <c r="AQ23" s="1065"/>
      <c r="AR23" s="1065"/>
      <c r="AS23" s="1065"/>
      <c r="AT23" s="1065"/>
      <c r="AU23" s="1071"/>
      <c r="AV23" s="1071"/>
      <c r="AW23" s="1071"/>
      <c r="AX23" s="1071"/>
      <c r="AY23" s="1072"/>
      <c r="AZ23" s="1061" t="s">
        <v>112</v>
      </c>
      <c r="BA23" s="1062"/>
      <c r="BB23" s="1062"/>
      <c r="BC23" s="1062"/>
      <c r="BD23" s="1063"/>
      <c r="BE23" s="206"/>
      <c r="BF23" s="206"/>
      <c r="BG23" s="206"/>
      <c r="BH23" s="206"/>
      <c r="BI23" s="206"/>
      <c r="BJ23" s="206"/>
      <c r="BK23" s="206"/>
      <c r="BL23" s="206"/>
      <c r="BM23" s="206"/>
      <c r="BN23" s="206"/>
      <c r="BO23" s="206"/>
      <c r="BP23" s="206"/>
      <c r="BQ23" s="215">
        <v>17</v>
      </c>
      <c r="BR23" s="216"/>
      <c r="BS23" s="1010"/>
      <c r="BT23" s="1011"/>
      <c r="BU23" s="1011"/>
      <c r="BV23" s="1011"/>
      <c r="BW23" s="1011"/>
      <c r="BX23" s="1011"/>
      <c r="BY23" s="1011"/>
      <c r="BZ23" s="1011"/>
      <c r="CA23" s="1011"/>
      <c r="CB23" s="1011"/>
      <c r="CC23" s="1011"/>
      <c r="CD23" s="1011"/>
      <c r="CE23" s="1011"/>
      <c r="CF23" s="1011"/>
      <c r="CG23" s="1012"/>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8"/>
      <c r="DW23" s="989"/>
      <c r="DX23" s="989"/>
      <c r="DY23" s="989"/>
      <c r="DZ23" s="990"/>
      <c r="EA23" s="207"/>
    </row>
    <row r="24" spans="1:131" s="208" customFormat="1" ht="26.25" customHeight="1" x14ac:dyDescent="0.15">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5"/>
      <c r="BA24" s="205"/>
      <c r="BB24" s="205"/>
      <c r="BC24" s="205"/>
      <c r="BD24" s="205"/>
      <c r="BE24" s="206"/>
      <c r="BF24" s="206"/>
      <c r="BG24" s="206"/>
      <c r="BH24" s="206"/>
      <c r="BI24" s="206"/>
      <c r="BJ24" s="206"/>
      <c r="BK24" s="206"/>
      <c r="BL24" s="206"/>
      <c r="BM24" s="206"/>
      <c r="BN24" s="206"/>
      <c r="BO24" s="206"/>
      <c r="BP24" s="206"/>
      <c r="BQ24" s="215">
        <v>18</v>
      </c>
      <c r="BR24" s="216"/>
      <c r="BS24" s="1010"/>
      <c r="BT24" s="1011"/>
      <c r="BU24" s="1011"/>
      <c r="BV24" s="1011"/>
      <c r="BW24" s="1011"/>
      <c r="BX24" s="1011"/>
      <c r="BY24" s="1011"/>
      <c r="BZ24" s="1011"/>
      <c r="CA24" s="1011"/>
      <c r="CB24" s="1011"/>
      <c r="CC24" s="1011"/>
      <c r="CD24" s="1011"/>
      <c r="CE24" s="1011"/>
      <c r="CF24" s="1011"/>
      <c r="CG24" s="1012"/>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8"/>
      <c r="DW24" s="989"/>
      <c r="DX24" s="989"/>
      <c r="DY24" s="989"/>
      <c r="DZ24" s="990"/>
      <c r="EA24" s="207"/>
    </row>
    <row r="25" spans="1:131" s="200" customFormat="1" ht="26.25" customHeight="1" thickBot="1" x14ac:dyDescent="0.2">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5"/>
      <c r="BK25" s="205"/>
      <c r="BL25" s="205"/>
      <c r="BM25" s="205"/>
      <c r="BN25" s="205"/>
      <c r="BO25" s="218"/>
      <c r="BP25" s="218"/>
      <c r="BQ25" s="215">
        <v>19</v>
      </c>
      <c r="BR25" s="216"/>
      <c r="BS25" s="1010"/>
      <c r="BT25" s="1011"/>
      <c r="BU25" s="1011"/>
      <c r="BV25" s="1011"/>
      <c r="BW25" s="1011"/>
      <c r="BX25" s="1011"/>
      <c r="BY25" s="1011"/>
      <c r="BZ25" s="1011"/>
      <c r="CA25" s="1011"/>
      <c r="CB25" s="1011"/>
      <c r="CC25" s="1011"/>
      <c r="CD25" s="1011"/>
      <c r="CE25" s="1011"/>
      <c r="CF25" s="1011"/>
      <c r="CG25" s="1012"/>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8"/>
      <c r="DW25" s="989"/>
      <c r="DX25" s="989"/>
      <c r="DY25" s="989"/>
      <c r="DZ25" s="990"/>
      <c r="EA25" s="199"/>
    </row>
    <row r="26" spans="1:131" s="200" customFormat="1" ht="26.25" customHeight="1" x14ac:dyDescent="0.15">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5"/>
      <c r="BK26" s="205"/>
      <c r="BL26" s="205"/>
      <c r="BM26" s="205"/>
      <c r="BN26" s="205"/>
      <c r="BO26" s="218"/>
      <c r="BP26" s="218"/>
      <c r="BQ26" s="215">
        <v>20</v>
      </c>
      <c r="BR26" s="216"/>
      <c r="BS26" s="1010"/>
      <c r="BT26" s="1011"/>
      <c r="BU26" s="1011"/>
      <c r="BV26" s="1011"/>
      <c r="BW26" s="1011"/>
      <c r="BX26" s="1011"/>
      <c r="BY26" s="1011"/>
      <c r="BZ26" s="1011"/>
      <c r="CA26" s="1011"/>
      <c r="CB26" s="1011"/>
      <c r="CC26" s="1011"/>
      <c r="CD26" s="1011"/>
      <c r="CE26" s="1011"/>
      <c r="CF26" s="1011"/>
      <c r="CG26" s="1012"/>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8"/>
      <c r="DW26" s="989"/>
      <c r="DX26" s="989"/>
      <c r="DY26" s="989"/>
      <c r="DZ26" s="990"/>
      <c r="EA26" s="199"/>
    </row>
    <row r="27" spans="1:131" s="200"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5"/>
      <c r="BK27" s="205"/>
      <c r="BL27" s="205"/>
      <c r="BM27" s="205"/>
      <c r="BN27" s="205"/>
      <c r="BO27" s="218"/>
      <c r="BP27" s="218"/>
      <c r="BQ27" s="215">
        <v>21</v>
      </c>
      <c r="BR27" s="216"/>
      <c r="BS27" s="1010"/>
      <c r="BT27" s="1011"/>
      <c r="BU27" s="1011"/>
      <c r="BV27" s="1011"/>
      <c r="BW27" s="1011"/>
      <c r="BX27" s="1011"/>
      <c r="BY27" s="1011"/>
      <c r="BZ27" s="1011"/>
      <c r="CA27" s="1011"/>
      <c r="CB27" s="1011"/>
      <c r="CC27" s="1011"/>
      <c r="CD27" s="1011"/>
      <c r="CE27" s="1011"/>
      <c r="CF27" s="1011"/>
      <c r="CG27" s="1012"/>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8"/>
      <c r="DW27" s="989"/>
      <c r="DX27" s="989"/>
      <c r="DY27" s="989"/>
      <c r="DZ27" s="990"/>
      <c r="EA27" s="199"/>
    </row>
    <row r="28" spans="1:131" s="200" customFormat="1" ht="26.25" customHeight="1" thickTop="1" x14ac:dyDescent="0.15">
      <c r="A28" s="219">
        <v>1</v>
      </c>
      <c r="B28" s="1046" t="s">
        <v>380</v>
      </c>
      <c r="C28" s="1047"/>
      <c r="D28" s="1047"/>
      <c r="E28" s="1047"/>
      <c r="F28" s="1047"/>
      <c r="G28" s="1047"/>
      <c r="H28" s="1047"/>
      <c r="I28" s="1047"/>
      <c r="J28" s="1047"/>
      <c r="K28" s="1047"/>
      <c r="L28" s="1047"/>
      <c r="M28" s="1047"/>
      <c r="N28" s="1047"/>
      <c r="O28" s="1047"/>
      <c r="P28" s="1048"/>
      <c r="Q28" s="1049">
        <v>1211</v>
      </c>
      <c r="R28" s="1050"/>
      <c r="S28" s="1050"/>
      <c r="T28" s="1050"/>
      <c r="U28" s="1050"/>
      <c r="V28" s="1050">
        <v>1148</v>
      </c>
      <c r="W28" s="1050"/>
      <c r="X28" s="1050"/>
      <c r="Y28" s="1050"/>
      <c r="Z28" s="1050"/>
      <c r="AA28" s="1050">
        <v>63</v>
      </c>
      <c r="AB28" s="1050"/>
      <c r="AC28" s="1050"/>
      <c r="AD28" s="1050"/>
      <c r="AE28" s="1051"/>
      <c r="AF28" s="1052">
        <v>63</v>
      </c>
      <c r="AG28" s="1050"/>
      <c r="AH28" s="1050"/>
      <c r="AI28" s="1050"/>
      <c r="AJ28" s="1053"/>
      <c r="AK28" s="1054">
        <v>77</v>
      </c>
      <c r="AL28" s="1042"/>
      <c r="AM28" s="1042"/>
      <c r="AN28" s="1042"/>
      <c r="AO28" s="1042"/>
      <c r="AP28" s="1042" t="s">
        <v>534</v>
      </c>
      <c r="AQ28" s="1042"/>
      <c r="AR28" s="1042"/>
      <c r="AS28" s="1042"/>
      <c r="AT28" s="1042"/>
      <c r="AU28" s="1042" t="s">
        <v>534</v>
      </c>
      <c r="AV28" s="1042"/>
      <c r="AW28" s="1042"/>
      <c r="AX28" s="1042"/>
      <c r="AY28" s="1042"/>
      <c r="AZ28" s="1043" t="s">
        <v>534</v>
      </c>
      <c r="BA28" s="1043"/>
      <c r="BB28" s="1043"/>
      <c r="BC28" s="1043"/>
      <c r="BD28" s="1043"/>
      <c r="BE28" s="1044"/>
      <c r="BF28" s="1044"/>
      <c r="BG28" s="1044"/>
      <c r="BH28" s="1044"/>
      <c r="BI28" s="1045"/>
      <c r="BJ28" s="205"/>
      <c r="BK28" s="205"/>
      <c r="BL28" s="205"/>
      <c r="BM28" s="205"/>
      <c r="BN28" s="205"/>
      <c r="BO28" s="218"/>
      <c r="BP28" s="218"/>
      <c r="BQ28" s="215">
        <v>22</v>
      </c>
      <c r="BR28" s="216"/>
      <c r="BS28" s="1010"/>
      <c r="BT28" s="1011"/>
      <c r="BU28" s="1011"/>
      <c r="BV28" s="1011"/>
      <c r="BW28" s="1011"/>
      <c r="BX28" s="1011"/>
      <c r="BY28" s="1011"/>
      <c r="BZ28" s="1011"/>
      <c r="CA28" s="1011"/>
      <c r="CB28" s="1011"/>
      <c r="CC28" s="1011"/>
      <c r="CD28" s="1011"/>
      <c r="CE28" s="1011"/>
      <c r="CF28" s="1011"/>
      <c r="CG28" s="1012"/>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8"/>
      <c r="DW28" s="989"/>
      <c r="DX28" s="989"/>
      <c r="DY28" s="989"/>
      <c r="DZ28" s="990"/>
      <c r="EA28" s="199"/>
    </row>
    <row r="29" spans="1:131" s="200" customFormat="1" ht="26.25" customHeight="1" x14ac:dyDescent="0.15">
      <c r="A29" s="219">
        <v>2</v>
      </c>
      <c r="B29" s="1015" t="s">
        <v>381</v>
      </c>
      <c r="C29" s="1016"/>
      <c r="D29" s="1016"/>
      <c r="E29" s="1016"/>
      <c r="F29" s="1016"/>
      <c r="G29" s="1016"/>
      <c r="H29" s="1016"/>
      <c r="I29" s="1016"/>
      <c r="J29" s="1016"/>
      <c r="K29" s="1016"/>
      <c r="L29" s="1016"/>
      <c r="M29" s="1016"/>
      <c r="N29" s="1016"/>
      <c r="O29" s="1016"/>
      <c r="P29" s="1017"/>
      <c r="Q29" s="1039">
        <v>1265</v>
      </c>
      <c r="R29" s="1040"/>
      <c r="S29" s="1040"/>
      <c r="T29" s="1040"/>
      <c r="U29" s="1040"/>
      <c r="V29" s="1040">
        <v>1190</v>
      </c>
      <c r="W29" s="1040"/>
      <c r="X29" s="1040"/>
      <c r="Y29" s="1040"/>
      <c r="Z29" s="1040"/>
      <c r="AA29" s="1040">
        <v>75</v>
      </c>
      <c r="AB29" s="1040"/>
      <c r="AC29" s="1040"/>
      <c r="AD29" s="1040"/>
      <c r="AE29" s="1041"/>
      <c r="AF29" s="1021">
        <v>75</v>
      </c>
      <c r="AG29" s="1022"/>
      <c r="AH29" s="1022"/>
      <c r="AI29" s="1022"/>
      <c r="AJ29" s="1023"/>
      <c r="AK29" s="979">
        <v>180</v>
      </c>
      <c r="AL29" s="970"/>
      <c r="AM29" s="970"/>
      <c r="AN29" s="970"/>
      <c r="AO29" s="970"/>
      <c r="AP29" s="970" t="s">
        <v>534</v>
      </c>
      <c r="AQ29" s="970"/>
      <c r="AR29" s="970"/>
      <c r="AS29" s="970"/>
      <c r="AT29" s="970"/>
      <c r="AU29" s="970" t="s">
        <v>534</v>
      </c>
      <c r="AV29" s="970"/>
      <c r="AW29" s="970"/>
      <c r="AX29" s="970"/>
      <c r="AY29" s="970"/>
      <c r="AZ29" s="1038" t="s">
        <v>534</v>
      </c>
      <c r="BA29" s="1038"/>
      <c r="BB29" s="1038"/>
      <c r="BC29" s="1038"/>
      <c r="BD29" s="1038"/>
      <c r="BE29" s="1033"/>
      <c r="BF29" s="1033"/>
      <c r="BG29" s="1033"/>
      <c r="BH29" s="1033"/>
      <c r="BI29" s="1034"/>
      <c r="BJ29" s="205"/>
      <c r="BK29" s="205"/>
      <c r="BL29" s="205"/>
      <c r="BM29" s="205"/>
      <c r="BN29" s="205"/>
      <c r="BO29" s="218"/>
      <c r="BP29" s="218"/>
      <c r="BQ29" s="215">
        <v>23</v>
      </c>
      <c r="BR29" s="216"/>
      <c r="BS29" s="1010"/>
      <c r="BT29" s="1011"/>
      <c r="BU29" s="1011"/>
      <c r="BV29" s="1011"/>
      <c r="BW29" s="1011"/>
      <c r="BX29" s="1011"/>
      <c r="BY29" s="1011"/>
      <c r="BZ29" s="1011"/>
      <c r="CA29" s="1011"/>
      <c r="CB29" s="1011"/>
      <c r="CC29" s="1011"/>
      <c r="CD29" s="1011"/>
      <c r="CE29" s="1011"/>
      <c r="CF29" s="1011"/>
      <c r="CG29" s="1012"/>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8"/>
      <c r="DW29" s="989"/>
      <c r="DX29" s="989"/>
      <c r="DY29" s="989"/>
      <c r="DZ29" s="990"/>
      <c r="EA29" s="199"/>
    </row>
    <row r="30" spans="1:131" s="200" customFormat="1" ht="26.25" customHeight="1" x14ac:dyDescent="0.15">
      <c r="A30" s="219">
        <v>3</v>
      </c>
      <c r="B30" s="1015" t="s">
        <v>382</v>
      </c>
      <c r="C30" s="1016"/>
      <c r="D30" s="1016"/>
      <c r="E30" s="1016"/>
      <c r="F30" s="1016"/>
      <c r="G30" s="1016"/>
      <c r="H30" s="1016"/>
      <c r="I30" s="1016"/>
      <c r="J30" s="1016"/>
      <c r="K30" s="1016"/>
      <c r="L30" s="1016"/>
      <c r="M30" s="1016"/>
      <c r="N30" s="1016"/>
      <c r="O30" s="1016"/>
      <c r="P30" s="1017"/>
      <c r="Q30" s="1039">
        <v>94</v>
      </c>
      <c r="R30" s="1040"/>
      <c r="S30" s="1040"/>
      <c r="T30" s="1040"/>
      <c r="U30" s="1040"/>
      <c r="V30" s="1040">
        <v>93</v>
      </c>
      <c r="W30" s="1040"/>
      <c r="X30" s="1040"/>
      <c r="Y30" s="1040"/>
      <c r="Z30" s="1040"/>
      <c r="AA30" s="1040">
        <v>0</v>
      </c>
      <c r="AB30" s="1040"/>
      <c r="AC30" s="1040"/>
      <c r="AD30" s="1040"/>
      <c r="AE30" s="1041"/>
      <c r="AF30" s="1021">
        <v>0</v>
      </c>
      <c r="AG30" s="1022"/>
      <c r="AH30" s="1022"/>
      <c r="AI30" s="1022"/>
      <c r="AJ30" s="1023"/>
      <c r="AK30" s="979">
        <v>34</v>
      </c>
      <c r="AL30" s="970"/>
      <c r="AM30" s="970"/>
      <c r="AN30" s="970"/>
      <c r="AO30" s="970"/>
      <c r="AP30" s="970" t="s">
        <v>534</v>
      </c>
      <c r="AQ30" s="970"/>
      <c r="AR30" s="970"/>
      <c r="AS30" s="970"/>
      <c r="AT30" s="970"/>
      <c r="AU30" s="970" t="s">
        <v>534</v>
      </c>
      <c r="AV30" s="970"/>
      <c r="AW30" s="970"/>
      <c r="AX30" s="970"/>
      <c r="AY30" s="970"/>
      <c r="AZ30" s="1038" t="s">
        <v>534</v>
      </c>
      <c r="BA30" s="1038"/>
      <c r="BB30" s="1038"/>
      <c r="BC30" s="1038"/>
      <c r="BD30" s="1038"/>
      <c r="BE30" s="1033"/>
      <c r="BF30" s="1033"/>
      <c r="BG30" s="1033"/>
      <c r="BH30" s="1033"/>
      <c r="BI30" s="1034"/>
      <c r="BJ30" s="205"/>
      <c r="BK30" s="205"/>
      <c r="BL30" s="205"/>
      <c r="BM30" s="205"/>
      <c r="BN30" s="205"/>
      <c r="BO30" s="218"/>
      <c r="BP30" s="218"/>
      <c r="BQ30" s="215">
        <v>24</v>
      </c>
      <c r="BR30" s="216"/>
      <c r="BS30" s="1010"/>
      <c r="BT30" s="1011"/>
      <c r="BU30" s="1011"/>
      <c r="BV30" s="1011"/>
      <c r="BW30" s="1011"/>
      <c r="BX30" s="1011"/>
      <c r="BY30" s="1011"/>
      <c r="BZ30" s="1011"/>
      <c r="CA30" s="1011"/>
      <c r="CB30" s="1011"/>
      <c r="CC30" s="1011"/>
      <c r="CD30" s="1011"/>
      <c r="CE30" s="1011"/>
      <c r="CF30" s="1011"/>
      <c r="CG30" s="1012"/>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8"/>
      <c r="DW30" s="989"/>
      <c r="DX30" s="989"/>
      <c r="DY30" s="989"/>
      <c r="DZ30" s="990"/>
      <c r="EA30" s="199"/>
    </row>
    <row r="31" spans="1:131" s="200" customFormat="1" ht="26.25" customHeight="1" x14ac:dyDescent="0.15">
      <c r="A31" s="219">
        <v>4</v>
      </c>
      <c r="B31" s="1015" t="s">
        <v>383</v>
      </c>
      <c r="C31" s="1016"/>
      <c r="D31" s="1016"/>
      <c r="E31" s="1016"/>
      <c r="F31" s="1016"/>
      <c r="G31" s="1016"/>
      <c r="H31" s="1016"/>
      <c r="I31" s="1016"/>
      <c r="J31" s="1016"/>
      <c r="K31" s="1016"/>
      <c r="L31" s="1016"/>
      <c r="M31" s="1016"/>
      <c r="N31" s="1016"/>
      <c r="O31" s="1016"/>
      <c r="P31" s="1017"/>
      <c r="Q31" s="1039">
        <v>289</v>
      </c>
      <c r="R31" s="1040"/>
      <c r="S31" s="1040"/>
      <c r="T31" s="1040"/>
      <c r="U31" s="1040"/>
      <c r="V31" s="1040">
        <v>278</v>
      </c>
      <c r="W31" s="1040"/>
      <c r="X31" s="1040"/>
      <c r="Y31" s="1040"/>
      <c r="Z31" s="1040"/>
      <c r="AA31" s="1040">
        <v>11</v>
      </c>
      <c r="AB31" s="1040"/>
      <c r="AC31" s="1040"/>
      <c r="AD31" s="1040"/>
      <c r="AE31" s="1041"/>
      <c r="AF31" s="1021">
        <v>11</v>
      </c>
      <c r="AG31" s="1022"/>
      <c r="AH31" s="1022"/>
      <c r="AI31" s="1022"/>
      <c r="AJ31" s="1023"/>
      <c r="AK31" s="979">
        <v>72</v>
      </c>
      <c r="AL31" s="970"/>
      <c r="AM31" s="970"/>
      <c r="AN31" s="970"/>
      <c r="AO31" s="970"/>
      <c r="AP31" s="970">
        <v>1969</v>
      </c>
      <c r="AQ31" s="970"/>
      <c r="AR31" s="970"/>
      <c r="AS31" s="970"/>
      <c r="AT31" s="970"/>
      <c r="AU31" s="970">
        <v>1061</v>
      </c>
      <c r="AV31" s="970"/>
      <c r="AW31" s="970"/>
      <c r="AX31" s="970"/>
      <c r="AY31" s="970"/>
      <c r="AZ31" s="1038" t="s">
        <v>534</v>
      </c>
      <c r="BA31" s="1038"/>
      <c r="BB31" s="1038"/>
      <c r="BC31" s="1038"/>
      <c r="BD31" s="1038"/>
      <c r="BE31" s="1033" t="s">
        <v>384</v>
      </c>
      <c r="BF31" s="1033"/>
      <c r="BG31" s="1033"/>
      <c r="BH31" s="1033"/>
      <c r="BI31" s="1034"/>
      <c r="BJ31" s="205"/>
      <c r="BK31" s="205"/>
      <c r="BL31" s="205"/>
      <c r="BM31" s="205"/>
      <c r="BN31" s="205"/>
      <c r="BO31" s="218"/>
      <c r="BP31" s="218"/>
      <c r="BQ31" s="215">
        <v>25</v>
      </c>
      <c r="BR31" s="216"/>
      <c r="BS31" s="1010"/>
      <c r="BT31" s="1011"/>
      <c r="BU31" s="1011"/>
      <c r="BV31" s="1011"/>
      <c r="BW31" s="1011"/>
      <c r="BX31" s="1011"/>
      <c r="BY31" s="1011"/>
      <c r="BZ31" s="1011"/>
      <c r="CA31" s="1011"/>
      <c r="CB31" s="1011"/>
      <c r="CC31" s="1011"/>
      <c r="CD31" s="1011"/>
      <c r="CE31" s="1011"/>
      <c r="CF31" s="1011"/>
      <c r="CG31" s="1012"/>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8"/>
      <c r="DW31" s="989"/>
      <c r="DX31" s="989"/>
      <c r="DY31" s="989"/>
      <c r="DZ31" s="990"/>
      <c r="EA31" s="199"/>
    </row>
    <row r="32" spans="1:131" s="200" customFormat="1" ht="26.25" customHeight="1" x14ac:dyDescent="0.15">
      <c r="A32" s="219">
        <v>5</v>
      </c>
      <c r="B32" s="1015" t="s">
        <v>385</v>
      </c>
      <c r="C32" s="1016"/>
      <c r="D32" s="1016"/>
      <c r="E32" s="1016"/>
      <c r="F32" s="1016"/>
      <c r="G32" s="1016"/>
      <c r="H32" s="1016"/>
      <c r="I32" s="1016"/>
      <c r="J32" s="1016"/>
      <c r="K32" s="1016"/>
      <c r="L32" s="1016"/>
      <c r="M32" s="1016"/>
      <c r="N32" s="1016"/>
      <c r="O32" s="1016"/>
      <c r="P32" s="1017"/>
      <c r="Q32" s="1039">
        <v>314</v>
      </c>
      <c r="R32" s="1040"/>
      <c r="S32" s="1040"/>
      <c r="T32" s="1040"/>
      <c r="U32" s="1040"/>
      <c r="V32" s="1040">
        <v>292</v>
      </c>
      <c r="W32" s="1040"/>
      <c r="X32" s="1040"/>
      <c r="Y32" s="1040"/>
      <c r="Z32" s="1040"/>
      <c r="AA32" s="1040">
        <v>22</v>
      </c>
      <c r="AB32" s="1040"/>
      <c r="AC32" s="1040"/>
      <c r="AD32" s="1040"/>
      <c r="AE32" s="1041"/>
      <c r="AF32" s="1021">
        <v>22</v>
      </c>
      <c r="AG32" s="1022"/>
      <c r="AH32" s="1022"/>
      <c r="AI32" s="1022"/>
      <c r="AJ32" s="1023"/>
      <c r="AK32" s="979">
        <v>222</v>
      </c>
      <c r="AL32" s="970"/>
      <c r="AM32" s="970"/>
      <c r="AN32" s="970"/>
      <c r="AO32" s="970"/>
      <c r="AP32" s="970">
        <v>1602</v>
      </c>
      <c r="AQ32" s="970"/>
      <c r="AR32" s="970"/>
      <c r="AS32" s="970"/>
      <c r="AT32" s="970"/>
      <c r="AU32" s="970">
        <v>1395</v>
      </c>
      <c r="AV32" s="970"/>
      <c r="AW32" s="970"/>
      <c r="AX32" s="970"/>
      <c r="AY32" s="970"/>
      <c r="AZ32" s="1038" t="s">
        <v>534</v>
      </c>
      <c r="BA32" s="1038"/>
      <c r="BB32" s="1038"/>
      <c r="BC32" s="1038"/>
      <c r="BD32" s="1038"/>
      <c r="BE32" s="1033" t="s">
        <v>384</v>
      </c>
      <c r="BF32" s="1033"/>
      <c r="BG32" s="1033"/>
      <c r="BH32" s="1033"/>
      <c r="BI32" s="1034"/>
      <c r="BJ32" s="205"/>
      <c r="BK32" s="205"/>
      <c r="BL32" s="205"/>
      <c r="BM32" s="205"/>
      <c r="BN32" s="205"/>
      <c r="BO32" s="218"/>
      <c r="BP32" s="218"/>
      <c r="BQ32" s="215">
        <v>26</v>
      </c>
      <c r="BR32" s="216"/>
      <c r="BS32" s="1010"/>
      <c r="BT32" s="1011"/>
      <c r="BU32" s="1011"/>
      <c r="BV32" s="1011"/>
      <c r="BW32" s="1011"/>
      <c r="BX32" s="1011"/>
      <c r="BY32" s="1011"/>
      <c r="BZ32" s="1011"/>
      <c r="CA32" s="1011"/>
      <c r="CB32" s="1011"/>
      <c r="CC32" s="1011"/>
      <c r="CD32" s="1011"/>
      <c r="CE32" s="1011"/>
      <c r="CF32" s="1011"/>
      <c r="CG32" s="1012"/>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8"/>
      <c r="DW32" s="989"/>
      <c r="DX32" s="989"/>
      <c r="DY32" s="989"/>
      <c r="DZ32" s="990"/>
      <c r="EA32" s="199"/>
    </row>
    <row r="33" spans="1:131" s="200" customFormat="1" ht="26.25" customHeight="1" x14ac:dyDescent="0.15">
      <c r="A33" s="219">
        <v>6</v>
      </c>
      <c r="B33" s="1015" t="s">
        <v>386</v>
      </c>
      <c r="C33" s="1016"/>
      <c r="D33" s="1016"/>
      <c r="E33" s="1016"/>
      <c r="F33" s="1016"/>
      <c r="G33" s="1016"/>
      <c r="H33" s="1016"/>
      <c r="I33" s="1016"/>
      <c r="J33" s="1016"/>
      <c r="K33" s="1016"/>
      <c r="L33" s="1016"/>
      <c r="M33" s="1016"/>
      <c r="N33" s="1016"/>
      <c r="O33" s="1016"/>
      <c r="P33" s="1017"/>
      <c r="Q33" s="1039">
        <v>86</v>
      </c>
      <c r="R33" s="1040"/>
      <c r="S33" s="1040"/>
      <c r="T33" s="1040"/>
      <c r="U33" s="1040"/>
      <c r="V33" s="1040">
        <v>82</v>
      </c>
      <c r="W33" s="1040"/>
      <c r="X33" s="1040"/>
      <c r="Y33" s="1040"/>
      <c r="Z33" s="1040"/>
      <c r="AA33" s="1040">
        <v>4</v>
      </c>
      <c r="AB33" s="1040"/>
      <c r="AC33" s="1040"/>
      <c r="AD33" s="1040"/>
      <c r="AE33" s="1041"/>
      <c r="AF33" s="1021">
        <v>4</v>
      </c>
      <c r="AG33" s="1022"/>
      <c r="AH33" s="1022"/>
      <c r="AI33" s="1022"/>
      <c r="AJ33" s="1023"/>
      <c r="AK33" s="979">
        <v>74</v>
      </c>
      <c r="AL33" s="970"/>
      <c r="AM33" s="970"/>
      <c r="AN33" s="970"/>
      <c r="AO33" s="970"/>
      <c r="AP33" s="970">
        <v>522</v>
      </c>
      <c r="AQ33" s="970"/>
      <c r="AR33" s="970"/>
      <c r="AS33" s="970"/>
      <c r="AT33" s="970"/>
      <c r="AU33" s="970">
        <v>461</v>
      </c>
      <c r="AV33" s="970"/>
      <c r="AW33" s="970"/>
      <c r="AX33" s="970"/>
      <c r="AY33" s="970"/>
      <c r="AZ33" s="1038" t="s">
        <v>534</v>
      </c>
      <c r="BA33" s="1038"/>
      <c r="BB33" s="1038"/>
      <c r="BC33" s="1038"/>
      <c r="BD33" s="1038"/>
      <c r="BE33" s="1033" t="s">
        <v>384</v>
      </c>
      <c r="BF33" s="1033"/>
      <c r="BG33" s="1033"/>
      <c r="BH33" s="1033"/>
      <c r="BI33" s="1034"/>
      <c r="BJ33" s="205"/>
      <c r="BK33" s="205"/>
      <c r="BL33" s="205"/>
      <c r="BM33" s="205"/>
      <c r="BN33" s="205"/>
      <c r="BO33" s="218"/>
      <c r="BP33" s="218"/>
      <c r="BQ33" s="215">
        <v>27</v>
      </c>
      <c r="BR33" s="216"/>
      <c r="BS33" s="1010"/>
      <c r="BT33" s="1011"/>
      <c r="BU33" s="1011"/>
      <c r="BV33" s="1011"/>
      <c r="BW33" s="1011"/>
      <c r="BX33" s="1011"/>
      <c r="BY33" s="1011"/>
      <c r="BZ33" s="1011"/>
      <c r="CA33" s="1011"/>
      <c r="CB33" s="1011"/>
      <c r="CC33" s="1011"/>
      <c r="CD33" s="1011"/>
      <c r="CE33" s="1011"/>
      <c r="CF33" s="1011"/>
      <c r="CG33" s="1012"/>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8"/>
      <c r="DW33" s="989"/>
      <c r="DX33" s="989"/>
      <c r="DY33" s="989"/>
      <c r="DZ33" s="990"/>
      <c r="EA33" s="199"/>
    </row>
    <row r="34" spans="1:131" s="200" customFormat="1" ht="26.25" customHeight="1" x14ac:dyDescent="0.15">
      <c r="A34" s="219">
        <v>7</v>
      </c>
      <c r="B34" s="1015" t="s">
        <v>387</v>
      </c>
      <c r="C34" s="1016"/>
      <c r="D34" s="1016"/>
      <c r="E34" s="1016"/>
      <c r="F34" s="1016"/>
      <c r="G34" s="1016"/>
      <c r="H34" s="1016"/>
      <c r="I34" s="1016"/>
      <c r="J34" s="1016"/>
      <c r="K34" s="1016"/>
      <c r="L34" s="1016"/>
      <c r="M34" s="1016"/>
      <c r="N34" s="1016"/>
      <c r="O34" s="1016"/>
      <c r="P34" s="1017"/>
      <c r="Q34" s="1039">
        <v>54</v>
      </c>
      <c r="R34" s="1040"/>
      <c r="S34" s="1040"/>
      <c r="T34" s="1040"/>
      <c r="U34" s="1040"/>
      <c r="V34" s="1040">
        <v>50</v>
      </c>
      <c r="W34" s="1040"/>
      <c r="X34" s="1040"/>
      <c r="Y34" s="1040"/>
      <c r="Z34" s="1040"/>
      <c r="AA34" s="1040">
        <v>4</v>
      </c>
      <c r="AB34" s="1040"/>
      <c r="AC34" s="1040"/>
      <c r="AD34" s="1040"/>
      <c r="AE34" s="1041"/>
      <c r="AF34" s="1021">
        <v>4</v>
      </c>
      <c r="AG34" s="1022"/>
      <c r="AH34" s="1022"/>
      <c r="AI34" s="1022"/>
      <c r="AJ34" s="1023"/>
      <c r="AK34" s="979">
        <v>45</v>
      </c>
      <c r="AL34" s="970"/>
      <c r="AM34" s="970"/>
      <c r="AN34" s="970"/>
      <c r="AO34" s="970"/>
      <c r="AP34" s="970">
        <v>251</v>
      </c>
      <c r="AQ34" s="970"/>
      <c r="AR34" s="970"/>
      <c r="AS34" s="970"/>
      <c r="AT34" s="970"/>
      <c r="AU34" s="970">
        <v>231</v>
      </c>
      <c r="AV34" s="970"/>
      <c r="AW34" s="970"/>
      <c r="AX34" s="970"/>
      <c r="AY34" s="970"/>
      <c r="AZ34" s="1038" t="s">
        <v>534</v>
      </c>
      <c r="BA34" s="1038"/>
      <c r="BB34" s="1038"/>
      <c r="BC34" s="1038"/>
      <c r="BD34" s="1038"/>
      <c r="BE34" s="1033" t="s">
        <v>384</v>
      </c>
      <c r="BF34" s="1033"/>
      <c r="BG34" s="1033"/>
      <c r="BH34" s="1033"/>
      <c r="BI34" s="1034"/>
      <c r="BJ34" s="205"/>
      <c r="BK34" s="205"/>
      <c r="BL34" s="205"/>
      <c r="BM34" s="205"/>
      <c r="BN34" s="205"/>
      <c r="BO34" s="218"/>
      <c r="BP34" s="218"/>
      <c r="BQ34" s="215">
        <v>28</v>
      </c>
      <c r="BR34" s="216"/>
      <c r="BS34" s="1010"/>
      <c r="BT34" s="1011"/>
      <c r="BU34" s="1011"/>
      <c r="BV34" s="1011"/>
      <c r="BW34" s="1011"/>
      <c r="BX34" s="1011"/>
      <c r="BY34" s="1011"/>
      <c r="BZ34" s="1011"/>
      <c r="CA34" s="1011"/>
      <c r="CB34" s="1011"/>
      <c r="CC34" s="1011"/>
      <c r="CD34" s="1011"/>
      <c r="CE34" s="1011"/>
      <c r="CF34" s="1011"/>
      <c r="CG34" s="1012"/>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8"/>
      <c r="DW34" s="989"/>
      <c r="DX34" s="989"/>
      <c r="DY34" s="989"/>
      <c r="DZ34" s="990"/>
      <c r="EA34" s="199"/>
    </row>
    <row r="35" spans="1:131" s="200" customFormat="1" ht="26.25" customHeight="1" x14ac:dyDescent="0.15">
      <c r="A35" s="219">
        <v>8</v>
      </c>
      <c r="B35" s="1015" t="s">
        <v>388</v>
      </c>
      <c r="C35" s="1016"/>
      <c r="D35" s="1016"/>
      <c r="E35" s="1016"/>
      <c r="F35" s="1016"/>
      <c r="G35" s="1016"/>
      <c r="H35" s="1016"/>
      <c r="I35" s="1016"/>
      <c r="J35" s="1016"/>
      <c r="K35" s="1016"/>
      <c r="L35" s="1016"/>
      <c r="M35" s="1016"/>
      <c r="N35" s="1016"/>
      <c r="O35" s="1016"/>
      <c r="P35" s="1017"/>
      <c r="Q35" s="1039">
        <v>4</v>
      </c>
      <c r="R35" s="1040"/>
      <c r="S35" s="1040"/>
      <c r="T35" s="1040"/>
      <c r="U35" s="1040"/>
      <c r="V35" s="1040">
        <v>3</v>
      </c>
      <c r="W35" s="1040"/>
      <c r="X35" s="1040"/>
      <c r="Y35" s="1040"/>
      <c r="Z35" s="1040"/>
      <c r="AA35" s="1040">
        <v>1</v>
      </c>
      <c r="AB35" s="1040"/>
      <c r="AC35" s="1040"/>
      <c r="AD35" s="1040"/>
      <c r="AE35" s="1041"/>
      <c r="AF35" s="1021">
        <v>1</v>
      </c>
      <c r="AG35" s="1022"/>
      <c r="AH35" s="1022"/>
      <c r="AI35" s="1022"/>
      <c r="AJ35" s="1023"/>
      <c r="AK35" s="979">
        <v>2</v>
      </c>
      <c r="AL35" s="970"/>
      <c r="AM35" s="970"/>
      <c r="AN35" s="970"/>
      <c r="AO35" s="970"/>
      <c r="AP35" s="970">
        <v>8</v>
      </c>
      <c r="AQ35" s="970"/>
      <c r="AR35" s="970"/>
      <c r="AS35" s="970"/>
      <c r="AT35" s="970"/>
      <c r="AU35" s="970">
        <v>6</v>
      </c>
      <c r="AV35" s="970"/>
      <c r="AW35" s="970"/>
      <c r="AX35" s="970"/>
      <c r="AY35" s="970"/>
      <c r="AZ35" s="1038" t="s">
        <v>534</v>
      </c>
      <c r="BA35" s="1038"/>
      <c r="BB35" s="1038"/>
      <c r="BC35" s="1038"/>
      <c r="BD35" s="1038"/>
      <c r="BE35" s="1033" t="s">
        <v>384</v>
      </c>
      <c r="BF35" s="1033"/>
      <c r="BG35" s="1033"/>
      <c r="BH35" s="1033"/>
      <c r="BI35" s="1034"/>
      <c r="BJ35" s="205"/>
      <c r="BK35" s="205"/>
      <c r="BL35" s="205"/>
      <c r="BM35" s="205"/>
      <c r="BN35" s="205"/>
      <c r="BO35" s="218"/>
      <c r="BP35" s="218"/>
      <c r="BQ35" s="215">
        <v>29</v>
      </c>
      <c r="BR35" s="216"/>
      <c r="BS35" s="1010"/>
      <c r="BT35" s="1011"/>
      <c r="BU35" s="1011"/>
      <c r="BV35" s="1011"/>
      <c r="BW35" s="1011"/>
      <c r="BX35" s="1011"/>
      <c r="BY35" s="1011"/>
      <c r="BZ35" s="1011"/>
      <c r="CA35" s="1011"/>
      <c r="CB35" s="1011"/>
      <c r="CC35" s="1011"/>
      <c r="CD35" s="1011"/>
      <c r="CE35" s="1011"/>
      <c r="CF35" s="1011"/>
      <c r="CG35" s="1012"/>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8"/>
      <c r="DW35" s="989"/>
      <c r="DX35" s="989"/>
      <c r="DY35" s="989"/>
      <c r="DZ35" s="990"/>
      <c r="EA35" s="199"/>
    </row>
    <row r="36" spans="1:131" s="200" customFormat="1" ht="26.25" customHeight="1" x14ac:dyDescent="0.15">
      <c r="A36" s="219">
        <v>9</v>
      </c>
      <c r="B36" s="1015"/>
      <c r="C36" s="1016"/>
      <c r="D36" s="1016"/>
      <c r="E36" s="1016"/>
      <c r="F36" s="1016"/>
      <c r="G36" s="1016"/>
      <c r="H36" s="1016"/>
      <c r="I36" s="1016"/>
      <c r="J36" s="1016"/>
      <c r="K36" s="1016"/>
      <c r="L36" s="1016"/>
      <c r="M36" s="1016"/>
      <c r="N36" s="1016"/>
      <c r="O36" s="1016"/>
      <c r="P36" s="1017"/>
      <c r="Q36" s="1039"/>
      <c r="R36" s="1040"/>
      <c r="S36" s="1040"/>
      <c r="T36" s="1040"/>
      <c r="U36" s="1040"/>
      <c r="V36" s="1040"/>
      <c r="W36" s="1040"/>
      <c r="X36" s="1040"/>
      <c r="Y36" s="1040"/>
      <c r="Z36" s="1040"/>
      <c r="AA36" s="1040"/>
      <c r="AB36" s="1040"/>
      <c r="AC36" s="1040"/>
      <c r="AD36" s="1040"/>
      <c r="AE36" s="1041"/>
      <c r="AF36" s="1021"/>
      <c r="AG36" s="1022"/>
      <c r="AH36" s="1022"/>
      <c r="AI36" s="1022"/>
      <c r="AJ36" s="1023"/>
      <c r="AK36" s="979"/>
      <c r="AL36" s="970"/>
      <c r="AM36" s="970"/>
      <c r="AN36" s="970"/>
      <c r="AO36" s="970"/>
      <c r="AP36" s="970"/>
      <c r="AQ36" s="970"/>
      <c r="AR36" s="970"/>
      <c r="AS36" s="970"/>
      <c r="AT36" s="970"/>
      <c r="AU36" s="970"/>
      <c r="AV36" s="970"/>
      <c r="AW36" s="970"/>
      <c r="AX36" s="970"/>
      <c r="AY36" s="970"/>
      <c r="AZ36" s="1038"/>
      <c r="BA36" s="1038"/>
      <c r="BB36" s="1038"/>
      <c r="BC36" s="1038"/>
      <c r="BD36" s="1038"/>
      <c r="BE36" s="1033"/>
      <c r="BF36" s="1033"/>
      <c r="BG36" s="1033"/>
      <c r="BH36" s="1033"/>
      <c r="BI36" s="1034"/>
      <c r="BJ36" s="205"/>
      <c r="BK36" s="205"/>
      <c r="BL36" s="205"/>
      <c r="BM36" s="205"/>
      <c r="BN36" s="205"/>
      <c r="BO36" s="218"/>
      <c r="BP36" s="218"/>
      <c r="BQ36" s="215">
        <v>30</v>
      </c>
      <c r="BR36" s="216"/>
      <c r="BS36" s="1010"/>
      <c r="BT36" s="1011"/>
      <c r="BU36" s="1011"/>
      <c r="BV36" s="1011"/>
      <c r="BW36" s="1011"/>
      <c r="BX36" s="1011"/>
      <c r="BY36" s="1011"/>
      <c r="BZ36" s="1011"/>
      <c r="CA36" s="1011"/>
      <c r="CB36" s="1011"/>
      <c r="CC36" s="1011"/>
      <c r="CD36" s="1011"/>
      <c r="CE36" s="1011"/>
      <c r="CF36" s="1011"/>
      <c r="CG36" s="1012"/>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8"/>
      <c r="DW36" s="989"/>
      <c r="DX36" s="989"/>
      <c r="DY36" s="989"/>
      <c r="DZ36" s="990"/>
      <c r="EA36" s="199"/>
    </row>
    <row r="37" spans="1:131" s="200" customFormat="1" ht="26.25" customHeight="1" x14ac:dyDescent="0.15">
      <c r="A37" s="219">
        <v>10</v>
      </c>
      <c r="B37" s="1015"/>
      <c r="C37" s="1016"/>
      <c r="D37" s="1016"/>
      <c r="E37" s="1016"/>
      <c r="F37" s="1016"/>
      <c r="G37" s="1016"/>
      <c r="H37" s="1016"/>
      <c r="I37" s="1016"/>
      <c r="J37" s="1016"/>
      <c r="K37" s="1016"/>
      <c r="L37" s="1016"/>
      <c r="M37" s="1016"/>
      <c r="N37" s="1016"/>
      <c r="O37" s="1016"/>
      <c r="P37" s="1017"/>
      <c r="Q37" s="1039"/>
      <c r="R37" s="1040"/>
      <c r="S37" s="1040"/>
      <c r="T37" s="1040"/>
      <c r="U37" s="1040"/>
      <c r="V37" s="1040"/>
      <c r="W37" s="1040"/>
      <c r="X37" s="1040"/>
      <c r="Y37" s="1040"/>
      <c r="Z37" s="1040"/>
      <c r="AA37" s="1040"/>
      <c r="AB37" s="1040"/>
      <c r="AC37" s="1040"/>
      <c r="AD37" s="1040"/>
      <c r="AE37" s="1041"/>
      <c r="AF37" s="1021"/>
      <c r="AG37" s="1022"/>
      <c r="AH37" s="1022"/>
      <c r="AI37" s="1022"/>
      <c r="AJ37" s="1023"/>
      <c r="AK37" s="979"/>
      <c r="AL37" s="970"/>
      <c r="AM37" s="970"/>
      <c r="AN37" s="970"/>
      <c r="AO37" s="970"/>
      <c r="AP37" s="970"/>
      <c r="AQ37" s="970"/>
      <c r="AR37" s="970"/>
      <c r="AS37" s="970"/>
      <c r="AT37" s="970"/>
      <c r="AU37" s="970"/>
      <c r="AV37" s="970"/>
      <c r="AW37" s="970"/>
      <c r="AX37" s="970"/>
      <c r="AY37" s="970"/>
      <c r="AZ37" s="1038"/>
      <c r="BA37" s="1038"/>
      <c r="BB37" s="1038"/>
      <c r="BC37" s="1038"/>
      <c r="BD37" s="1038"/>
      <c r="BE37" s="1033"/>
      <c r="BF37" s="1033"/>
      <c r="BG37" s="1033"/>
      <c r="BH37" s="1033"/>
      <c r="BI37" s="1034"/>
      <c r="BJ37" s="205"/>
      <c r="BK37" s="205"/>
      <c r="BL37" s="205"/>
      <c r="BM37" s="205"/>
      <c r="BN37" s="205"/>
      <c r="BO37" s="218"/>
      <c r="BP37" s="218"/>
      <c r="BQ37" s="215">
        <v>31</v>
      </c>
      <c r="BR37" s="216"/>
      <c r="BS37" s="1010"/>
      <c r="BT37" s="1011"/>
      <c r="BU37" s="1011"/>
      <c r="BV37" s="1011"/>
      <c r="BW37" s="1011"/>
      <c r="BX37" s="1011"/>
      <c r="BY37" s="1011"/>
      <c r="BZ37" s="1011"/>
      <c r="CA37" s="1011"/>
      <c r="CB37" s="1011"/>
      <c r="CC37" s="1011"/>
      <c r="CD37" s="1011"/>
      <c r="CE37" s="1011"/>
      <c r="CF37" s="1011"/>
      <c r="CG37" s="1012"/>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8"/>
      <c r="DW37" s="989"/>
      <c r="DX37" s="989"/>
      <c r="DY37" s="989"/>
      <c r="DZ37" s="990"/>
      <c r="EA37" s="199"/>
    </row>
    <row r="38" spans="1:131" s="200" customFormat="1" ht="26.25" customHeight="1" x14ac:dyDescent="0.15">
      <c r="A38" s="219">
        <v>11</v>
      </c>
      <c r="B38" s="1015"/>
      <c r="C38" s="1016"/>
      <c r="D38" s="1016"/>
      <c r="E38" s="1016"/>
      <c r="F38" s="1016"/>
      <c r="G38" s="1016"/>
      <c r="H38" s="1016"/>
      <c r="I38" s="1016"/>
      <c r="J38" s="1016"/>
      <c r="K38" s="1016"/>
      <c r="L38" s="1016"/>
      <c r="M38" s="1016"/>
      <c r="N38" s="1016"/>
      <c r="O38" s="1016"/>
      <c r="P38" s="1017"/>
      <c r="Q38" s="1039"/>
      <c r="R38" s="1040"/>
      <c r="S38" s="1040"/>
      <c r="T38" s="1040"/>
      <c r="U38" s="1040"/>
      <c r="V38" s="1040"/>
      <c r="W38" s="1040"/>
      <c r="X38" s="1040"/>
      <c r="Y38" s="1040"/>
      <c r="Z38" s="1040"/>
      <c r="AA38" s="1040"/>
      <c r="AB38" s="1040"/>
      <c r="AC38" s="1040"/>
      <c r="AD38" s="1040"/>
      <c r="AE38" s="1041"/>
      <c r="AF38" s="1021"/>
      <c r="AG38" s="1022"/>
      <c r="AH38" s="1022"/>
      <c r="AI38" s="1022"/>
      <c r="AJ38" s="1023"/>
      <c r="AK38" s="979"/>
      <c r="AL38" s="970"/>
      <c r="AM38" s="970"/>
      <c r="AN38" s="970"/>
      <c r="AO38" s="970"/>
      <c r="AP38" s="970"/>
      <c r="AQ38" s="970"/>
      <c r="AR38" s="970"/>
      <c r="AS38" s="970"/>
      <c r="AT38" s="970"/>
      <c r="AU38" s="970"/>
      <c r="AV38" s="970"/>
      <c r="AW38" s="970"/>
      <c r="AX38" s="970"/>
      <c r="AY38" s="970"/>
      <c r="AZ38" s="1038"/>
      <c r="BA38" s="1038"/>
      <c r="BB38" s="1038"/>
      <c r="BC38" s="1038"/>
      <c r="BD38" s="1038"/>
      <c r="BE38" s="1033"/>
      <c r="BF38" s="1033"/>
      <c r="BG38" s="1033"/>
      <c r="BH38" s="1033"/>
      <c r="BI38" s="1034"/>
      <c r="BJ38" s="205"/>
      <c r="BK38" s="205"/>
      <c r="BL38" s="205"/>
      <c r="BM38" s="205"/>
      <c r="BN38" s="205"/>
      <c r="BO38" s="218"/>
      <c r="BP38" s="218"/>
      <c r="BQ38" s="215">
        <v>32</v>
      </c>
      <c r="BR38" s="216"/>
      <c r="BS38" s="1010"/>
      <c r="BT38" s="1011"/>
      <c r="BU38" s="1011"/>
      <c r="BV38" s="1011"/>
      <c r="BW38" s="1011"/>
      <c r="BX38" s="1011"/>
      <c r="BY38" s="1011"/>
      <c r="BZ38" s="1011"/>
      <c r="CA38" s="1011"/>
      <c r="CB38" s="1011"/>
      <c r="CC38" s="1011"/>
      <c r="CD38" s="1011"/>
      <c r="CE38" s="1011"/>
      <c r="CF38" s="1011"/>
      <c r="CG38" s="1012"/>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8"/>
      <c r="DW38" s="989"/>
      <c r="DX38" s="989"/>
      <c r="DY38" s="989"/>
      <c r="DZ38" s="990"/>
      <c r="EA38" s="199"/>
    </row>
    <row r="39" spans="1:131" s="200" customFormat="1" ht="26.25" customHeight="1" x14ac:dyDescent="0.15">
      <c r="A39" s="219">
        <v>12</v>
      </c>
      <c r="B39" s="1015"/>
      <c r="C39" s="1016"/>
      <c r="D39" s="1016"/>
      <c r="E39" s="1016"/>
      <c r="F39" s="1016"/>
      <c r="G39" s="1016"/>
      <c r="H39" s="1016"/>
      <c r="I39" s="1016"/>
      <c r="J39" s="1016"/>
      <c r="K39" s="1016"/>
      <c r="L39" s="1016"/>
      <c r="M39" s="1016"/>
      <c r="N39" s="1016"/>
      <c r="O39" s="1016"/>
      <c r="P39" s="1017"/>
      <c r="Q39" s="1039"/>
      <c r="R39" s="1040"/>
      <c r="S39" s="1040"/>
      <c r="T39" s="1040"/>
      <c r="U39" s="1040"/>
      <c r="V39" s="1040"/>
      <c r="W39" s="1040"/>
      <c r="X39" s="1040"/>
      <c r="Y39" s="1040"/>
      <c r="Z39" s="1040"/>
      <c r="AA39" s="1040"/>
      <c r="AB39" s="1040"/>
      <c r="AC39" s="1040"/>
      <c r="AD39" s="1040"/>
      <c r="AE39" s="1041"/>
      <c r="AF39" s="1021"/>
      <c r="AG39" s="1022"/>
      <c r="AH39" s="1022"/>
      <c r="AI39" s="1022"/>
      <c r="AJ39" s="1023"/>
      <c r="AK39" s="979"/>
      <c r="AL39" s="970"/>
      <c r="AM39" s="970"/>
      <c r="AN39" s="970"/>
      <c r="AO39" s="970"/>
      <c r="AP39" s="970"/>
      <c r="AQ39" s="970"/>
      <c r="AR39" s="970"/>
      <c r="AS39" s="970"/>
      <c r="AT39" s="970"/>
      <c r="AU39" s="970"/>
      <c r="AV39" s="970"/>
      <c r="AW39" s="970"/>
      <c r="AX39" s="970"/>
      <c r="AY39" s="970"/>
      <c r="AZ39" s="1038"/>
      <c r="BA39" s="1038"/>
      <c r="BB39" s="1038"/>
      <c r="BC39" s="1038"/>
      <c r="BD39" s="1038"/>
      <c r="BE39" s="1033"/>
      <c r="BF39" s="1033"/>
      <c r="BG39" s="1033"/>
      <c r="BH39" s="1033"/>
      <c r="BI39" s="1034"/>
      <c r="BJ39" s="205"/>
      <c r="BK39" s="205"/>
      <c r="BL39" s="205"/>
      <c r="BM39" s="205"/>
      <c r="BN39" s="205"/>
      <c r="BO39" s="218"/>
      <c r="BP39" s="218"/>
      <c r="BQ39" s="215">
        <v>33</v>
      </c>
      <c r="BR39" s="216"/>
      <c r="BS39" s="1010"/>
      <c r="BT39" s="1011"/>
      <c r="BU39" s="1011"/>
      <c r="BV39" s="1011"/>
      <c r="BW39" s="1011"/>
      <c r="BX39" s="1011"/>
      <c r="BY39" s="1011"/>
      <c r="BZ39" s="1011"/>
      <c r="CA39" s="1011"/>
      <c r="CB39" s="1011"/>
      <c r="CC39" s="1011"/>
      <c r="CD39" s="1011"/>
      <c r="CE39" s="1011"/>
      <c r="CF39" s="1011"/>
      <c r="CG39" s="1012"/>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8"/>
      <c r="DW39" s="989"/>
      <c r="DX39" s="989"/>
      <c r="DY39" s="989"/>
      <c r="DZ39" s="990"/>
      <c r="EA39" s="199"/>
    </row>
    <row r="40" spans="1:131" s="200" customFormat="1" ht="26.25" customHeight="1" x14ac:dyDescent="0.15">
      <c r="A40" s="214">
        <v>13</v>
      </c>
      <c r="B40" s="1015"/>
      <c r="C40" s="1016"/>
      <c r="D40" s="1016"/>
      <c r="E40" s="1016"/>
      <c r="F40" s="1016"/>
      <c r="G40" s="1016"/>
      <c r="H40" s="1016"/>
      <c r="I40" s="1016"/>
      <c r="J40" s="1016"/>
      <c r="K40" s="1016"/>
      <c r="L40" s="1016"/>
      <c r="M40" s="1016"/>
      <c r="N40" s="1016"/>
      <c r="O40" s="1016"/>
      <c r="P40" s="1017"/>
      <c r="Q40" s="1039"/>
      <c r="R40" s="1040"/>
      <c r="S40" s="1040"/>
      <c r="T40" s="1040"/>
      <c r="U40" s="1040"/>
      <c r="V40" s="1040"/>
      <c r="W40" s="1040"/>
      <c r="X40" s="1040"/>
      <c r="Y40" s="1040"/>
      <c r="Z40" s="1040"/>
      <c r="AA40" s="1040"/>
      <c r="AB40" s="1040"/>
      <c r="AC40" s="1040"/>
      <c r="AD40" s="1040"/>
      <c r="AE40" s="1041"/>
      <c r="AF40" s="1021"/>
      <c r="AG40" s="1022"/>
      <c r="AH40" s="1022"/>
      <c r="AI40" s="1022"/>
      <c r="AJ40" s="1023"/>
      <c r="AK40" s="979"/>
      <c r="AL40" s="970"/>
      <c r="AM40" s="970"/>
      <c r="AN40" s="970"/>
      <c r="AO40" s="970"/>
      <c r="AP40" s="970"/>
      <c r="AQ40" s="970"/>
      <c r="AR40" s="970"/>
      <c r="AS40" s="970"/>
      <c r="AT40" s="970"/>
      <c r="AU40" s="970"/>
      <c r="AV40" s="970"/>
      <c r="AW40" s="970"/>
      <c r="AX40" s="970"/>
      <c r="AY40" s="970"/>
      <c r="AZ40" s="1038"/>
      <c r="BA40" s="1038"/>
      <c r="BB40" s="1038"/>
      <c r="BC40" s="1038"/>
      <c r="BD40" s="1038"/>
      <c r="BE40" s="1033"/>
      <c r="BF40" s="1033"/>
      <c r="BG40" s="1033"/>
      <c r="BH40" s="1033"/>
      <c r="BI40" s="1034"/>
      <c r="BJ40" s="205"/>
      <c r="BK40" s="205"/>
      <c r="BL40" s="205"/>
      <c r="BM40" s="205"/>
      <c r="BN40" s="205"/>
      <c r="BO40" s="218"/>
      <c r="BP40" s="218"/>
      <c r="BQ40" s="215">
        <v>34</v>
      </c>
      <c r="BR40" s="216"/>
      <c r="BS40" s="1010"/>
      <c r="BT40" s="1011"/>
      <c r="BU40" s="1011"/>
      <c r="BV40" s="1011"/>
      <c r="BW40" s="1011"/>
      <c r="BX40" s="1011"/>
      <c r="BY40" s="1011"/>
      <c r="BZ40" s="1011"/>
      <c r="CA40" s="1011"/>
      <c r="CB40" s="1011"/>
      <c r="CC40" s="1011"/>
      <c r="CD40" s="1011"/>
      <c r="CE40" s="1011"/>
      <c r="CF40" s="1011"/>
      <c r="CG40" s="1012"/>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8"/>
      <c r="DW40" s="989"/>
      <c r="DX40" s="989"/>
      <c r="DY40" s="989"/>
      <c r="DZ40" s="990"/>
      <c r="EA40" s="199"/>
    </row>
    <row r="41" spans="1:131" s="200" customFormat="1" ht="26.25" customHeight="1" x14ac:dyDescent="0.15">
      <c r="A41" s="214">
        <v>14</v>
      </c>
      <c r="B41" s="1015"/>
      <c r="C41" s="1016"/>
      <c r="D41" s="1016"/>
      <c r="E41" s="1016"/>
      <c r="F41" s="1016"/>
      <c r="G41" s="1016"/>
      <c r="H41" s="1016"/>
      <c r="I41" s="1016"/>
      <c r="J41" s="1016"/>
      <c r="K41" s="1016"/>
      <c r="L41" s="1016"/>
      <c r="M41" s="1016"/>
      <c r="N41" s="1016"/>
      <c r="O41" s="1016"/>
      <c r="P41" s="1017"/>
      <c r="Q41" s="1039"/>
      <c r="R41" s="1040"/>
      <c r="S41" s="1040"/>
      <c r="T41" s="1040"/>
      <c r="U41" s="1040"/>
      <c r="V41" s="1040"/>
      <c r="W41" s="1040"/>
      <c r="X41" s="1040"/>
      <c r="Y41" s="1040"/>
      <c r="Z41" s="1040"/>
      <c r="AA41" s="1040"/>
      <c r="AB41" s="1040"/>
      <c r="AC41" s="1040"/>
      <c r="AD41" s="1040"/>
      <c r="AE41" s="1041"/>
      <c r="AF41" s="1021"/>
      <c r="AG41" s="1022"/>
      <c r="AH41" s="1022"/>
      <c r="AI41" s="1022"/>
      <c r="AJ41" s="1023"/>
      <c r="AK41" s="979"/>
      <c r="AL41" s="970"/>
      <c r="AM41" s="970"/>
      <c r="AN41" s="970"/>
      <c r="AO41" s="970"/>
      <c r="AP41" s="970"/>
      <c r="AQ41" s="970"/>
      <c r="AR41" s="970"/>
      <c r="AS41" s="970"/>
      <c r="AT41" s="970"/>
      <c r="AU41" s="970"/>
      <c r="AV41" s="970"/>
      <c r="AW41" s="970"/>
      <c r="AX41" s="970"/>
      <c r="AY41" s="970"/>
      <c r="AZ41" s="1038"/>
      <c r="BA41" s="1038"/>
      <c r="BB41" s="1038"/>
      <c r="BC41" s="1038"/>
      <c r="BD41" s="1038"/>
      <c r="BE41" s="1033"/>
      <c r="BF41" s="1033"/>
      <c r="BG41" s="1033"/>
      <c r="BH41" s="1033"/>
      <c r="BI41" s="1034"/>
      <c r="BJ41" s="205"/>
      <c r="BK41" s="205"/>
      <c r="BL41" s="205"/>
      <c r="BM41" s="205"/>
      <c r="BN41" s="205"/>
      <c r="BO41" s="218"/>
      <c r="BP41" s="218"/>
      <c r="BQ41" s="215">
        <v>35</v>
      </c>
      <c r="BR41" s="216"/>
      <c r="BS41" s="1010"/>
      <c r="BT41" s="1011"/>
      <c r="BU41" s="1011"/>
      <c r="BV41" s="1011"/>
      <c r="BW41" s="1011"/>
      <c r="BX41" s="1011"/>
      <c r="BY41" s="1011"/>
      <c r="BZ41" s="1011"/>
      <c r="CA41" s="1011"/>
      <c r="CB41" s="1011"/>
      <c r="CC41" s="1011"/>
      <c r="CD41" s="1011"/>
      <c r="CE41" s="1011"/>
      <c r="CF41" s="1011"/>
      <c r="CG41" s="1012"/>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8"/>
      <c r="DW41" s="989"/>
      <c r="DX41" s="989"/>
      <c r="DY41" s="989"/>
      <c r="DZ41" s="990"/>
      <c r="EA41" s="199"/>
    </row>
    <row r="42" spans="1:131" s="200" customFormat="1" ht="26.25" customHeight="1" x14ac:dyDescent="0.15">
      <c r="A42" s="214">
        <v>15</v>
      </c>
      <c r="B42" s="1015"/>
      <c r="C42" s="1016"/>
      <c r="D42" s="1016"/>
      <c r="E42" s="1016"/>
      <c r="F42" s="1016"/>
      <c r="G42" s="1016"/>
      <c r="H42" s="1016"/>
      <c r="I42" s="1016"/>
      <c r="J42" s="1016"/>
      <c r="K42" s="1016"/>
      <c r="L42" s="1016"/>
      <c r="M42" s="1016"/>
      <c r="N42" s="1016"/>
      <c r="O42" s="1016"/>
      <c r="P42" s="1017"/>
      <c r="Q42" s="1039"/>
      <c r="R42" s="1040"/>
      <c r="S42" s="1040"/>
      <c r="T42" s="1040"/>
      <c r="U42" s="1040"/>
      <c r="V42" s="1040"/>
      <c r="W42" s="1040"/>
      <c r="X42" s="1040"/>
      <c r="Y42" s="1040"/>
      <c r="Z42" s="1040"/>
      <c r="AA42" s="1040"/>
      <c r="AB42" s="1040"/>
      <c r="AC42" s="1040"/>
      <c r="AD42" s="1040"/>
      <c r="AE42" s="1041"/>
      <c r="AF42" s="1021"/>
      <c r="AG42" s="1022"/>
      <c r="AH42" s="1022"/>
      <c r="AI42" s="1022"/>
      <c r="AJ42" s="1023"/>
      <c r="AK42" s="979"/>
      <c r="AL42" s="970"/>
      <c r="AM42" s="970"/>
      <c r="AN42" s="970"/>
      <c r="AO42" s="970"/>
      <c r="AP42" s="970"/>
      <c r="AQ42" s="970"/>
      <c r="AR42" s="970"/>
      <c r="AS42" s="970"/>
      <c r="AT42" s="970"/>
      <c r="AU42" s="970"/>
      <c r="AV42" s="970"/>
      <c r="AW42" s="970"/>
      <c r="AX42" s="970"/>
      <c r="AY42" s="970"/>
      <c r="AZ42" s="1038"/>
      <c r="BA42" s="1038"/>
      <c r="BB42" s="1038"/>
      <c r="BC42" s="1038"/>
      <c r="BD42" s="1038"/>
      <c r="BE42" s="1033"/>
      <c r="BF42" s="1033"/>
      <c r="BG42" s="1033"/>
      <c r="BH42" s="1033"/>
      <c r="BI42" s="1034"/>
      <c r="BJ42" s="205"/>
      <c r="BK42" s="205"/>
      <c r="BL42" s="205"/>
      <c r="BM42" s="205"/>
      <c r="BN42" s="205"/>
      <c r="BO42" s="218"/>
      <c r="BP42" s="218"/>
      <c r="BQ42" s="215">
        <v>36</v>
      </c>
      <c r="BR42" s="216"/>
      <c r="BS42" s="1010"/>
      <c r="BT42" s="1011"/>
      <c r="BU42" s="1011"/>
      <c r="BV42" s="1011"/>
      <c r="BW42" s="1011"/>
      <c r="BX42" s="1011"/>
      <c r="BY42" s="1011"/>
      <c r="BZ42" s="1011"/>
      <c r="CA42" s="1011"/>
      <c r="CB42" s="1011"/>
      <c r="CC42" s="1011"/>
      <c r="CD42" s="1011"/>
      <c r="CE42" s="1011"/>
      <c r="CF42" s="1011"/>
      <c r="CG42" s="1012"/>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8"/>
      <c r="DW42" s="989"/>
      <c r="DX42" s="989"/>
      <c r="DY42" s="989"/>
      <c r="DZ42" s="990"/>
      <c r="EA42" s="199"/>
    </row>
    <row r="43" spans="1:131" s="200" customFormat="1" ht="26.25" customHeight="1" x14ac:dyDescent="0.15">
      <c r="A43" s="214">
        <v>16</v>
      </c>
      <c r="B43" s="1015"/>
      <c r="C43" s="1016"/>
      <c r="D43" s="1016"/>
      <c r="E43" s="1016"/>
      <c r="F43" s="1016"/>
      <c r="G43" s="1016"/>
      <c r="H43" s="1016"/>
      <c r="I43" s="1016"/>
      <c r="J43" s="1016"/>
      <c r="K43" s="1016"/>
      <c r="L43" s="1016"/>
      <c r="M43" s="1016"/>
      <c r="N43" s="1016"/>
      <c r="O43" s="1016"/>
      <c r="P43" s="1017"/>
      <c r="Q43" s="1039"/>
      <c r="R43" s="1040"/>
      <c r="S43" s="1040"/>
      <c r="T43" s="1040"/>
      <c r="U43" s="1040"/>
      <c r="V43" s="1040"/>
      <c r="W43" s="1040"/>
      <c r="X43" s="1040"/>
      <c r="Y43" s="1040"/>
      <c r="Z43" s="1040"/>
      <c r="AA43" s="1040"/>
      <c r="AB43" s="1040"/>
      <c r="AC43" s="1040"/>
      <c r="AD43" s="1040"/>
      <c r="AE43" s="1041"/>
      <c r="AF43" s="1021"/>
      <c r="AG43" s="1022"/>
      <c r="AH43" s="1022"/>
      <c r="AI43" s="1022"/>
      <c r="AJ43" s="1023"/>
      <c r="AK43" s="979"/>
      <c r="AL43" s="970"/>
      <c r="AM43" s="970"/>
      <c r="AN43" s="970"/>
      <c r="AO43" s="970"/>
      <c r="AP43" s="970"/>
      <c r="AQ43" s="970"/>
      <c r="AR43" s="970"/>
      <c r="AS43" s="970"/>
      <c r="AT43" s="970"/>
      <c r="AU43" s="970"/>
      <c r="AV43" s="970"/>
      <c r="AW43" s="970"/>
      <c r="AX43" s="970"/>
      <c r="AY43" s="970"/>
      <c r="AZ43" s="1038"/>
      <c r="BA43" s="1038"/>
      <c r="BB43" s="1038"/>
      <c r="BC43" s="1038"/>
      <c r="BD43" s="1038"/>
      <c r="BE43" s="1033"/>
      <c r="BF43" s="1033"/>
      <c r="BG43" s="1033"/>
      <c r="BH43" s="1033"/>
      <c r="BI43" s="1034"/>
      <c r="BJ43" s="205"/>
      <c r="BK43" s="205"/>
      <c r="BL43" s="205"/>
      <c r="BM43" s="205"/>
      <c r="BN43" s="205"/>
      <c r="BO43" s="218"/>
      <c r="BP43" s="218"/>
      <c r="BQ43" s="215">
        <v>37</v>
      </c>
      <c r="BR43" s="216"/>
      <c r="BS43" s="1010"/>
      <c r="BT43" s="1011"/>
      <c r="BU43" s="1011"/>
      <c r="BV43" s="1011"/>
      <c r="BW43" s="1011"/>
      <c r="BX43" s="1011"/>
      <c r="BY43" s="1011"/>
      <c r="BZ43" s="1011"/>
      <c r="CA43" s="1011"/>
      <c r="CB43" s="1011"/>
      <c r="CC43" s="1011"/>
      <c r="CD43" s="1011"/>
      <c r="CE43" s="1011"/>
      <c r="CF43" s="1011"/>
      <c r="CG43" s="1012"/>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8"/>
      <c r="DW43" s="989"/>
      <c r="DX43" s="989"/>
      <c r="DY43" s="989"/>
      <c r="DZ43" s="990"/>
      <c r="EA43" s="199"/>
    </row>
    <row r="44" spans="1:131" s="200" customFormat="1" ht="26.25" customHeight="1" x14ac:dyDescent="0.15">
      <c r="A44" s="214">
        <v>17</v>
      </c>
      <c r="B44" s="1015"/>
      <c r="C44" s="1016"/>
      <c r="D44" s="1016"/>
      <c r="E44" s="1016"/>
      <c r="F44" s="1016"/>
      <c r="G44" s="1016"/>
      <c r="H44" s="1016"/>
      <c r="I44" s="1016"/>
      <c r="J44" s="1016"/>
      <c r="K44" s="1016"/>
      <c r="L44" s="1016"/>
      <c r="M44" s="1016"/>
      <c r="N44" s="1016"/>
      <c r="O44" s="1016"/>
      <c r="P44" s="1017"/>
      <c r="Q44" s="1039"/>
      <c r="R44" s="1040"/>
      <c r="S44" s="1040"/>
      <c r="T44" s="1040"/>
      <c r="U44" s="1040"/>
      <c r="V44" s="1040"/>
      <c r="W44" s="1040"/>
      <c r="X44" s="1040"/>
      <c r="Y44" s="1040"/>
      <c r="Z44" s="1040"/>
      <c r="AA44" s="1040"/>
      <c r="AB44" s="1040"/>
      <c r="AC44" s="1040"/>
      <c r="AD44" s="1040"/>
      <c r="AE44" s="1041"/>
      <c r="AF44" s="1021"/>
      <c r="AG44" s="1022"/>
      <c r="AH44" s="1022"/>
      <c r="AI44" s="1022"/>
      <c r="AJ44" s="1023"/>
      <c r="AK44" s="979"/>
      <c r="AL44" s="970"/>
      <c r="AM44" s="970"/>
      <c r="AN44" s="970"/>
      <c r="AO44" s="970"/>
      <c r="AP44" s="970"/>
      <c r="AQ44" s="970"/>
      <c r="AR44" s="970"/>
      <c r="AS44" s="970"/>
      <c r="AT44" s="970"/>
      <c r="AU44" s="970"/>
      <c r="AV44" s="970"/>
      <c r="AW44" s="970"/>
      <c r="AX44" s="970"/>
      <c r="AY44" s="970"/>
      <c r="AZ44" s="1038"/>
      <c r="BA44" s="1038"/>
      <c r="BB44" s="1038"/>
      <c r="BC44" s="1038"/>
      <c r="BD44" s="1038"/>
      <c r="BE44" s="1033"/>
      <c r="BF44" s="1033"/>
      <c r="BG44" s="1033"/>
      <c r="BH44" s="1033"/>
      <c r="BI44" s="1034"/>
      <c r="BJ44" s="205"/>
      <c r="BK44" s="205"/>
      <c r="BL44" s="205"/>
      <c r="BM44" s="205"/>
      <c r="BN44" s="205"/>
      <c r="BO44" s="218"/>
      <c r="BP44" s="218"/>
      <c r="BQ44" s="215">
        <v>38</v>
      </c>
      <c r="BR44" s="216"/>
      <c r="BS44" s="1010"/>
      <c r="BT44" s="1011"/>
      <c r="BU44" s="1011"/>
      <c r="BV44" s="1011"/>
      <c r="BW44" s="1011"/>
      <c r="BX44" s="1011"/>
      <c r="BY44" s="1011"/>
      <c r="BZ44" s="1011"/>
      <c r="CA44" s="1011"/>
      <c r="CB44" s="1011"/>
      <c r="CC44" s="1011"/>
      <c r="CD44" s="1011"/>
      <c r="CE44" s="1011"/>
      <c r="CF44" s="1011"/>
      <c r="CG44" s="1012"/>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8"/>
      <c r="DW44" s="989"/>
      <c r="DX44" s="989"/>
      <c r="DY44" s="989"/>
      <c r="DZ44" s="990"/>
      <c r="EA44" s="199"/>
    </row>
    <row r="45" spans="1:131" s="200" customFormat="1" ht="26.25" customHeight="1" x14ac:dyDescent="0.15">
      <c r="A45" s="214">
        <v>18</v>
      </c>
      <c r="B45" s="1015"/>
      <c r="C45" s="1016"/>
      <c r="D45" s="1016"/>
      <c r="E45" s="1016"/>
      <c r="F45" s="1016"/>
      <c r="G45" s="1016"/>
      <c r="H45" s="1016"/>
      <c r="I45" s="1016"/>
      <c r="J45" s="1016"/>
      <c r="K45" s="1016"/>
      <c r="L45" s="1016"/>
      <c r="M45" s="1016"/>
      <c r="N45" s="1016"/>
      <c r="O45" s="1016"/>
      <c r="P45" s="1017"/>
      <c r="Q45" s="1039"/>
      <c r="R45" s="1040"/>
      <c r="S45" s="1040"/>
      <c r="T45" s="1040"/>
      <c r="U45" s="1040"/>
      <c r="V45" s="1040"/>
      <c r="W45" s="1040"/>
      <c r="X45" s="1040"/>
      <c r="Y45" s="1040"/>
      <c r="Z45" s="1040"/>
      <c r="AA45" s="1040"/>
      <c r="AB45" s="1040"/>
      <c r="AC45" s="1040"/>
      <c r="AD45" s="1040"/>
      <c r="AE45" s="1041"/>
      <c r="AF45" s="1021"/>
      <c r="AG45" s="1022"/>
      <c r="AH45" s="1022"/>
      <c r="AI45" s="1022"/>
      <c r="AJ45" s="1023"/>
      <c r="AK45" s="979"/>
      <c r="AL45" s="970"/>
      <c r="AM45" s="970"/>
      <c r="AN45" s="970"/>
      <c r="AO45" s="970"/>
      <c r="AP45" s="970"/>
      <c r="AQ45" s="970"/>
      <c r="AR45" s="970"/>
      <c r="AS45" s="970"/>
      <c r="AT45" s="970"/>
      <c r="AU45" s="970"/>
      <c r="AV45" s="970"/>
      <c r="AW45" s="970"/>
      <c r="AX45" s="970"/>
      <c r="AY45" s="970"/>
      <c r="AZ45" s="1038"/>
      <c r="BA45" s="1038"/>
      <c r="BB45" s="1038"/>
      <c r="BC45" s="1038"/>
      <c r="BD45" s="1038"/>
      <c r="BE45" s="1033"/>
      <c r="BF45" s="1033"/>
      <c r="BG45" s="1033"/>
      <c r="BH45" s="1033"/>
      <c r="BI45" s="1034"/>
      <c r="BJ45" s="205"/>
      <c r="BK45" s="205"/>
      <c r="BL45" s="205"/>
      <c r="BM45" s="205"/>
      <c r="BN45" s="205"/>
      <c r="BO45" s="218"/>
      <c r="BP45" s="218"/>
      <c r="BQ45" s="215">
        <v>39</v>
      </c>
      <c r="BR45" s="216"/>
      <c r="BS45" s="1010"/>
      <c r="BT45" s="1011"/>
      <c r="BU45" s="1011"/>
      <c r="BV45" s="1011"/>
      <c r="BW45" s="1011"/>
      <c r="BX45" s="1011"/>
      <c r="BY45" s="1011"/>
      <c r="BZ45" s="1011"/>
      <c r="CA45" s="1011"/>
      <c r="CB45" s="1011"/>
      <c r="CC45" s="1011"/>
      <c r="CD45" s="1011"/>
      <c r="CE45" s="1011"/>
      <c r="CF45" s="1011"/>
      <c r="CG45" s="1012"/>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8"/>
      <c r="DW45" s="989"/>
      <c r="DX45" s="989"/>
      <c r="DY45" s="989"/>
      <c r="DZ45" s="990"/>
      <c r="EA45" s="199"/>
    </row>
    <row r="46" spans="1:131" s="200" customFormat="1" ht="26.25" customHeight="1" x14ac:dyDescent="0.15">
      <c r="A46" s="214">
        <v>19</v>
      </c>
      <c r="B46" s="1015"/>
      <c r="C46" s="1016"/>
      <c r="D46" s="1016"/>
      <c r="E46" s="1016"/>
      <c r="F46" s="1016"/>
      <c r="G46" s="1016"/>
      <c r="H46" s="1016"/>
      <c r="I46" s="1016"/>
      <c r="J46" s="1016"/>
      <c r="K46" s="1016"/>
      <c r="L46" s="1016"/>
      <c r="M46" s="1016"/>
      <c r="N46" s="1016"/>
      <c r="O46" s="1016"/>
      <c r="P46" s="1017"/>
      <c r="Q46" s="1039"/>
      <c r="R46" s="1040"/>
      <c r="S46" s="1040"/>
      <c r="T46" s="1040"/>
      <c r="U46" s="1040"/>
      <c r="V46" s="1040"/>
      <c r="W46" s="1040"/>
      <c r="X46" s="1040"/>
      <c r="Y46" s="1040"/>
      <c r="Z46" s="1040"/>
      <c r="AA46" s="1040"/>
      <c r="AB46" s="1040"/>
      <c r="AC46" s="1040"/>
      <c r="AD46" s="1040"/>
      <c r="AE46" s="1041"/>
      <c r="AF46" s="1021"/>
      <c r="AG46" s="1022"/>
      <c r="AH46" s="1022"/>
      <c r="AI46" s="1022"/>
      <c r="AJ46" s="1023"/>
      <c r="AK46" s="979"/>
      <c r="AL46" s="970"/>
      <c r="AM46" s="970"/>
      <c r="AN46" s="970"/>
      <c r="AO46" s="970"/>
      <c r="AP46" s="970"/>
      <c r="AQ46" s="970"/>
      <c r="AR46" s="970"/>
      <c r="AS46" s="970"/>
      <c r="AT46" s="970"/>
      <c r="AU46" s="970"/>
      <c r="AV46" s="970"/>
      <c r="AW46" s="970"/>
      <c r="AX46" s="970"/>
      <c r="AY46" s="970"/>
      <c r="AZ46" s="1038"/>
      <c r="BA46" s="1038"/>
      <c r="BB46" s="1038"/>
      <c r="BC46" s="1038"/>
      <c r="BD46" s="1038"/>
      <c r="BE46" s="1033"/>
      <c r="BF46" s="1033"/>
      <c r="BG46" s="1033"/>
      <c r="BH46" s="1033"/>
      <c r="BI46" s="1034"/>
      <c r="BJ46" s="205"/>
      <c r="BK46" s="205"/>
      <c r="BL46" s="205"/>
      <c r="BM46" s="205"/>
      <c r="BN46" s="205"/>
      <c r="BO46" s="218"/>
      <c r="BP46" s="218"/>
      <c r="BQ46" s="215">
        <v>40</v>
      </c>
      <c r="BR46" s="216"/>
      <c r="BS46" s="1010"/>
      <c r="BT46" s="1011"/>
      <c r="BU46" s="1011"/>
      <c r="BV46" s="1011"/>
      <c r="BW46" s="1011"/>
      <c r="BX46" s="1011"/>
      <c r="BY46" s="1011"/>
      <c r="BZ46" s="1011"/>
      <c r="CA46" s="1011"/>
      <c r="CB46" s="1011"/>
      <c r="CC46" s="1011"/>
      <c r="CD46" s="1011"/>
      <c r="CE46" s="1011"/>
      <c r="CF46" s="1011"/>
      <c r="CG46" s="1012"/>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8"/>
      <c r="DW46" s="989"/>
      <c r="DX46" s="989"/>
      <c r="DY46" s="989"/>
      <c r="DZ46" s="990"/>
      <c r="EA46" s="199"/>
    </row>
    <row r="47" spans="1:131" s="200" customFormat="1" ht="26.25" customHeight="1" x14ac:dyDescent="0.15">
      <c r="A47" s="214">
        <v>20</v>
      </c>
      <c r="B47" s="1015"/>
      <c r="C47" s="1016"/>
      <c r="D47" s="1016"/>
      <c r="E47" s="1016"/>
      <c r="F47" s="1016"/>
      <c r="G47" s="1016"/>
      <c r="H47" s="1016"/>
      <c r="I47" s="1016"/>
      <c r="J47" s="1016"/>
      <c r="K47" s="1016"/>
      <c r="L47" s="1016"/>
      <c r="M47" s="1016"/>
      <c r="N47" s="1016"/>
      <c r="O47" s="1016"/>
      <c r="P47" s="1017"/>
      <c r="Q47" s="1039"/>
      <c r="R47" s="1040"/>
      <c r="S47" s="1040"/>
      <c r="T47" s="1040"/>
      <c r="U47" s="1040"/>
      <c r="V47" s="1040"/>
      <c r="W47" s="1040"/>
      <c r="X47" s="1040"/>
      <c r="Y47" s="1040"/>
      <c r="Z47" s="1040"/>
      <c r="AA47" s="1040"/>
      <c r="AB47" s="1040"/>
      <c r="AC47" s="1040"/>
      <c r="AD47" s="1040"/>
      <c r="AE47" s="1041"/>
      <c r="AF47" s="1021"/>
      <c r="AG47" s="1022"/>
      <c r="AH47" s="1022"/>
      <c r="AI47" s="1022"/>
      <c r="AJ47" s="1023"/>
      <c r="AK47" s="979"/>
      <c r="AL47" s="970"/>
      <c r="AM47" s="970"/>
      <c r="AN47" s="970"/>
      <c r="AO47" s="970"/>
      <c r="AP47" s="970"/>
      <c r="AQ47" s="970"/>
      <c r="AR47" s="970"/>
      <c r="AS47" s="970"/>
      <c r="AT47" s="970"/>
      <c r="AU47" s="970"/>
      <c r="AV47" s="970"/>
      <c r="AW47" s="970"/>
      <c r="AX47" s="970"/>
      <c r="AY47" s="970"/>
      <c r="AZ47" s="1038"/>
      <c r="BA47" s="1038"/>
      <c r="BB47" s="1038"/>
      <c r="BC47" s="1038"/>
      <c r="BD47" s="1038"/>
      <c r="BE47" s="1033"/>
      <c r="BF47" s="1033"/>
      <c r="BG47" s="1033"/>
      <c r="BH47" s="1033"/>
      <c r="BI47" s="1034"/>
      <c r="BJ47" s="205"/>
      <c r="BK47" s="205"/>
      <c r="BL47" s="205"/>
      <c r="BM47" s="205"/>
      <c r="BN47" s="205"/>
      <c r="BO47" s="218"/>
      <c r="BP47" s="218"/>
      <c r="BQ47" s="215">
        <v>41</v>
      </c>
      <c r="BR47" s="216"/>
      <c r="BS47" s="1010"/>
      <c r="BT47" s="1011"/>
      <c r="BU47" s="1011"/>
      <c r="BV47" s="1011"/>
      <c r="BW47" s="1011"/>
      <c r="BX47" s="1011"/>
      <c r="BY47" s="1011"/>
      <c r="BZ47" s="1011"/>
      <c r="CA47" s="1011"/>
      <c r="CB47" s="1011"/>
      <c r="CC47" s="1011"/>
      <c r="CD47" s="1011"/>
      <c r="CE47" s="1011"/>
      <c r="CF47" s="1011"/>
      <c r="CG47" s="1012"/>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8"/>
      <c r="DW47" s="989"/>
      <c r="DX47" s="989"/>
      <c r="DY47" s="989"/>
      <c r="DZ47" s="990"/>
      <c r="EA47" s="199"/>
    </row>
    <row r="48" spans="1:131" s="200" customFormat="1" ht="26.25" customHeight="1" x14ac:dyDescent="0.15">
      <c r="A48" s="214">
        <v>21</v>
      </c>
      <c r="B48" s="1015"/>
      <c r="C48" s="1016"/>
      <c r="D48" s="1016"/>
      <c r="E48" s="1016"/>
      <c r="F48" s="1016"/>
      <c r="G48" s="1016"/>
      <c r="H48" s="1016"/>
      <c r="I48" s="1016"/>
      <c r="J48" s="1016"/>
      <c r="K48" s="1016"/>
      <c r="L48" s="1016"/>
      <c r="M48" s="1016"/>
      <c r="N48" s="1016"/>
      <c r="O48" s="1016"/>
      <c r="P48" s="1017"/>
      <c r="Q48" s="1039"/>
      <c r="R48" s="1040"/>
      <c r="S48" s="1040"/>
      <c r="T48" s="1040"/>
      <c r="U48" s="1040"/>
      <c r="V48" s="1040"/>
      <c r="W48" s="1040"/>
      <c r="X48" s="1040"/>
      <c r="Y48" s="1040"/>
      <c r="Z48" s="1040"/>
      <c r="AA48" s="1040"/>
      <c r="AB48" s="1040"/>
      <c r="AC48" s="1040"/>
      <c r="AD48" s="1040"/>
      <c r="AE48" s="1041"/>
      <c r="AF48" s="1021"/>
      <c r="AG48" s="1022"/>
      <c r="AH48" s="1022"/>
      <c r="AI48" s="1022"/>
      <c r="AJ48" s="1023"/>
      <c r="AK48" s="979"/>
      <c r="AL48" s="970"/>
      <c r="AM48" s="970"/>
      <c r="AN48" s="970"/>
      <c r="AO48" s="970"/>
      <c r="AP48" s="970"/>
      <c r="AQ48" s="970"/>
      <c r="AR48" s="970"/>
      <c r="AS48" s="970"/>
      <c r="AT48" s="970"/>
      <c r="AU48" s="970"/>
      <c r="AV48" s="970"/>
      <c r="AW48" s="970"/>
      <c r="AX48" s="970"/>
      <c r="AY48" s="970"/>
      <c r="AZ48" s="1038"/>
      <c r="BA48" s="1038"/>
      <c r="BB48" s="1038"/>
      <c r="BC48" s="1038"/>
      <c r="BD48" s="1038"/>
      <c r="BE48" s="1033"/>
      <c r="BF48" s="1033"/>
      <c r="BG48" s="1033"/>
      <c r="BH48" s="1033"/>
      <c r="BI48" s="1034"/>
      <c r="BJ48" s="205"/>
      <c r="BK48" s="205"/>
      <c r="BL48" s="205"/>
      <c r="BM48" s="205"/>
      <c r="BN48" s="205"/>
      <c r="BO48" s="218"/>
      <c r="BP48" s="218"/>
      <c r="BQ48" s="215">
        <v>42</v>
      </c>
      <c r="BR48" s="216"/>
      <c r="BS48" s="1010"/>
      <c r="BT48" s="1011"/>
      <c r="BU48" s="1011"/>
      <c r="BV48" s="1011"/>
      <c r="BW48" s="1011"/>
      <c r="BX48" s="1011"/>
      <c r="BY48" s="1011"/>
      <c r="BZ48" s="1011"/>
      <c r="CA48" s="1011"/>
      <c r="CB48" s="1011"/>
      <c r="CC48" s="1011"/>
      <c r="CD48" s="1011"/>
      <c r="CE48" s="1011"/>
      <c r="CF48" s="1011"/>
      <c r="CG48" s="1012"/>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8"/>
      <c r="DW48" s="989"/>
      <c r="DX48" s="989"/>
      <c r="DY48" s="989"/>
      <c r="DZ48" s="990"/>
      <c r="EA48" s="199"/>
    </row>
    <row r="49" spans="1:131" s="200" customFormat="1" ht="26.25" customHeight="1" x14ac:dyDescent="0.15">
      <c r="A49" s="214">
        <v>22</v>
      </c>
      <c r="B49" s="1015"/>
      <c r="C49" s="1016"/>
      <c r="D49" s="1016"/>
      <c r="E49" s="1016"/>
      <c r="F49" s="1016"/>
      <c r="G49" s="1016"/>
      <c r="H49" s="1016"/>
      <c r="I49" s="1016"/>
      <c r="J49" s="1016"/>
      <c r="K49" s="1016"/>
      <c r="L49" s="1016"/>
      <c r="M49" s="1016"/>
      <c r="N49" s="1016"/>
      <c r="O49" s="1016"/>
      <c r="P49" s="1017"/>
      <c r="Q49" s="1039"/>
      <c r="R49" s="1040"/>
      <c r="S49" s="1040"/>
      <c r="T49" s="1040"/>
      <c r="U49" s="1040"/>
      <c r="V49" s="1040"/>
      <c r="W49" s="1040"/>
      <c r="X49" s="1040"/>
      <c r="Y49" s="1040"/>
      <c r="Z49" s="1040"/>
      <c r="AA49" s="1040"/>
      <c r="AB49" s="1040"/>
      <c r="AC49" s="1040"/>
      <c r="AD49" s="1040"/>
      <c r="AE49" s="1041"/>
      <c r="AF49" s="1021"/>
      <c r="AG49" s="1022"/>
      <c r="AH49" s="1022"/>
      <c r="AI49" s="1022"/>
      <c r="AJ49" s="1023"/>
      <c r="AK49" s="979"/>
      <c r="AL49" s="970"/>
      <c r="AM49" s="970"/>
      <c r="AN49" s="970"/>
      <c r="AO49" s="970"/>
      <c r="AP49" s="970"/>
      <c r="AQ49" s="970"/>
      <c r="AR49" s="970"/>
      <c r="AS49" s="970"/>
      <c r="AT49" s="970"/>
      <c r="AU49" s="970"/>
      <c r="AV49" s="970"/>
      <c r="AW49" s="970"/>
      <c r="AX49" s="970"/>
      <c r="AY49" s="970"/>
      <c r="AZ49" s="1038"/>
      <c r="BA49" s="1038"/>
      <c r="BB49" s="1038"/>
      <c r="BC49" s="1038"/>
      <c r="BD49" s="1038"/>
      <c r="BE49" s="1033"/>
      <c r="BF49" s="1033"/>
      <c r="BG49" s="1033"/>
      <c r="BH49" s="1033"/>
      <c r="BI49" s="1034"/>
      <c r="BJ49" s="205"/>
      <c r="BK49" s="205"/>
      <c r="BL49" s="205"/>
      <c r="BM49" s="205"/>
      <c r="BN49" s="205"/>
      <c r="BO49" s="218"/>
      <c r="BP49" s="218"/>
      <c r="BQ49" s="215">
        <v>43</v>
      </c>
      <c r="BR49" s="216"/>
      <c r="BS49" s="1010"/>
      <c r="BT49" s="1011"/>
      <c r="BU49" s="1011"/>
      <c r="BV49" s="1011"/>
      <c r="BW49" s="1011"/>
      <c r="BX49" s="1011"/>
      <c r="BY49" s="1011"/>
      <c r="BZ49" s="1011"/>
      <c r="CA49" s="1011"/>
      <c r="CB49" s="1011"/>
      <c r="CC49" s="1011"/>
      <c r="CD49" s="1011"/>
      <c r="CE49" s="1011"/>
      <c r="CF49" s="1011"/>
      <c r="CG49" s="1012"/>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8"/>
      <c r="DW49" s="989"/>
      <c r="DX49" s="989"/>
      <c r="DY49" s="989"/>
      <c r="DZ49" s="990"/>
      <c r="EA49" s="199"/>
    </row>
    <row r="50" spans="1:131" s="200" customFormat="1" ht="26.25" customHeight="1" x14ac:dyDescent="0.15">
      <c r="A50" s="214">
        <v>23</v>
      </c>
      <c r="B50" s="1015"/>
      <c r="C50" s="1016"/>
      <c r="D50" s="1016"/>
      <c r="E50" s="1016"/>
      <c r="F50" s="1016"/>
      <c r="G50" s="1016"/>
      <c r="H50" s="1016"/>
      <c r="I50" s="1016"/>
      <c r="J50" s="1016"/>
      <c r="K50" s="1016"/>
      <c r="L50" s="1016"/>
      <c r="M50" s="1016"/>
      <c r="N50" s="1016"/>
      <c r="O50" s="1016"/>
      <c r="P50" s="1017"/>
      <c r="Q50" s="1018"/>
      <c r="R50" s="1019"/>
      <c r="S50" s="1019"/>
      <c r="T50" s="1019"/>
      <c r="U50" s="1019"/>
      <c r="V50" s="1019"/>
      <c r="W50" s="1019"/>
      <c r="X50" s="1019"/>
      <c r="Y50" s="1019"/>
      <c r="Z50" s="1019"/>
      <c r="AA50" s="1019"/>
      <c r="AB50" s="1019"/>
      <c r="AC50" s="1019"/>
      <c r="AD50" s="1019"/>
      <c r="AE50" s="1020"/>
      <c r="AF50" s="1021"/>
      <c r="AG50" s="1022"/>
      <c r="AH50" s="1022"/>
      <c r="AI50" s="1022"/>
      <c r="AJ50" s="1023"/>
      <c r="AK50" s="1024"/>
      <c r="AL50" s="1019"/>
      <c r="AM50" s="1019"/>
      <c r="AN50" s="1019"/>
      <c r="AO50" s="1019"/>
      <c r="AP50" s="1019"/>
      <c r="AQ50" s="1019"/>
      <c r="AR50" s="1019"/>
      <c r="AS50" s="1019"/>
      <c r="AT50" s="1019"/>
      <c r="AU50" s="1019"/>
      <c r="AV50" s="1019"/>
      <c r="AW50" s="1019"/>
      <c r="AX50" s="1019"/>
      <c r="AY50" s="1019"/>
      <c r="AZ50" s="1025"/>
      <c r="BA50" s="1025"/>
      <c r="BB50" s="1025"/>
      <c r="BC50" s="1025"/>
      <c r="BD50" s="1025"/>
      <c r="BE50" s="1033"/>
      <c r="BF50" s="1033"/>
      <c r="BG50" s="1033"/>
      <c r="BH50" s="1033"/>
      <c r="BI50" s="1034"/>
      <c r="BJ50" s="205"/>
      <c r="BK50" s="205"/>
      <c r="BL50" s="205"/>
      <c r="BM50" s="205"/>
      <c r="BN50" s="205"/>
      <c r="BO50" s="218"/>
      <c r="BP50" s="218"/>
      <c r="BQ50" s="215">
        <v>44</v>
      </c>
      <c r="BR50" s="216"/>
      <c r="BS50" s="1010"/>
      <c r="BT50" s="1011"/>
      <c r="BU50" s="1011"/>
      <c r="BV50" s="1011"/>
      <c r="BW50" s="1011"/>
      <c r="BX50" s="1011"/>
      <c r="BY50" s="1011"/>
      <c r="BZ50" s="1011"/>
      <c r="CA50" s="1011"/>
      <c r="CB50" s="1011"/>
      <c r="CC50" s="1011"/>
      <c r="CD50" s="1011"/>
      <c r="CE50" s="1011"/>
      <c r="CF50" s="1011"/>
      <c r="CG50" s="1012"/>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8"/>
      <c r="DW50" s="989"/>
      <c r="DX50" s="989"/>
      <c r="DY50" s="989"/>
      <c r="DZ50" s="990"/>
      <c r="EA50" s="199"/>
    </row>
    <row r="51" spans="1:131" s="200" customFormat="1" ht="26.25" customHeight="1" x14ac:dyDescent="0.15">
      <c r="A51" s="214">
        <v>24</v>
      </c>
      <c r="B51" s="1015"/>
      <c r="C51" s="1016"/>
      <c r="D51" s="1016"/>
      <c r="E51" s="1016"/>
      <c r="F51" s="1016"/>
      <c r="G51" s="1016"/>
      <c r="H51" s="1016"/>
      <c r="I51" s="1016"/>
      <c r="J51" s="1016"/>
      <c r="K51" s="1016"/>
      <c r="L51" s="1016"/>
      <c r="M51" s="1016"/>
      <c r="N51" s="1016"/>
      <c r="O51" s="1016"/>
      <c r="P51" s="1017"/>
      <c r="Q51" s="1018"/>
      <c r="R51" s="1019"/>
      <c r="S51" s="1019"/>
      <c r="T51" s="1019"/>
      <c r="U51" s="1019"/>
      <c r="V51" s="1019"/>
      <c r="W51" s="1019"/>
      <c r="X51" s="1019"/>
      <c r="Y51" s="1019"/>
      <c r="Z51" s="1019"/>
      <c r="AA51" s="1019"/>
      <c r="AB51" s="1019"/>
      <c r="AC51" s="1019"/>
      <c r="AD51" s="1019"/>
      <c r="AE51" s="1020"/>
      <c r="AF51" s="1021"/>
      <c r="AG51" s="1022"/>
      <c r="AH51" s="1022"/>
      <c r="AI51" s="1022"/>
      <c r="AJ51" s="1023"/>
      <c r="AK51" s="1024"/>
      <c r="AL51" s="1019"/>
      <c r="AM51" s="1019"/>
      <c r="AN51" s="1019"/>
      <c r="AO51" s="1019"/>
      <c r="AP51" s="1019"/>
      <c r="AQ51" s="1019"/>
      <c r="AR51" s="1019"/>
      <c r="AS51" s="1019"/>
      <c r="AT51" s="1019"/>
      <c r="AU51" s="1019"/>
      <c r="AV51" s="1019"/>
      <c r="AW51" s="1019"/>
      <c r="AX51" s="1019"/>
      <c r="AY51" s="1019"/>
      <c r="AZ51" s="1025"/>
      <c r="BA51" s="1025"/>
      <c r="BB51" s="1025"/>
      <c r="BC51" s="1025"/>
      <c r="BD51" s="1025"/>
      <c r="BE51" s="1033"/>
      <c r="BF51" s="1033"/>
      <c r="BG51" s="1033"/>
      <c r="BH51" s="1033"/>
      <c r="BI51" s="1034"/>
      <c r="BJ51" s="205"/>
      <c r="BK51" s="205"/>
      <c r="BL51" s="205"/>
      <c r="BM51" s="205"/>
      <c r="BN51" s="205"/>
      <c r="BO51" s="218"/>
      <c r="BP51" s="218"/>
      <c r="BQ51" s="215">
        <v>45</v>
      </c>
      <c r="BR51" s="216"/>
      <c r="BS51" s="1010"/>
      <c r="BT51" s="1011"/>
      <c r="BU51" s="1011"/>
      <c r="BV51" s="1011"/>
      <c r="BW51" s="1011"/>
      <c r="BX51" s="1011"/>
      <c r="BY51" s="1011"/>
      <c r="BZ51" s="1011"/>
      <c r="CA51" s="1011"/>
      <c r="CB51" s="1011"/>
      <c r="CC51" s="1011"/>
      <c r="CD51" s="1011"/>
      <c r="CE51" s="1011"/>
      <c r="CF51" s="1011"/>
      <c r="CG51" s="1012"/>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8"/>
      <c r="DW51" s="989"/>
      <c r="DX51" s="989"/>
      <c r="DY51" s="989"/>
      <c r="DZ51" s="990"/>
      <c r="EA51" s="199"/>
    </row>
    <row r="52" spans="1:131" s="200" customFormat="1" ht="26.25" customHeight="1" x14ac:dyDescent="0.15">
      <c r="A52" s="214">
        <v>25</v>
      </c>
      <c r="B52" s="1015"/>
      <c r="C52" s="1016"/>
      <c r="D52" s="1016"/>
      <c r="E52" s="1016"/>
      <c r="F52" s="1016"/>
      <c r="G52" s="1016"/>
      <c r="H52" s="1016"/>
      <c r="I52" s="1016"/>
      <c r="J52" s="1016"/>
      <c r="K52" s="1016"/>
      <c r="L52" s="1016"/>
      <c r="M52" s="1016"/>
      <c r="N52" s="1016"/>
      <c r="O52" s="1016"/>
      <c r="P52" s="1017"/>
      <c r="Q52" s="1018"/>
      <c r="R52" s="1019"/>
      <c r="S52" s="1019"/>
      <c r="T52" s="1019"/>
      <c r="U52" s="1019"/>
      <c r="V52" s="1019"/>
      <c r="W52" s="1019"/>
      <c r="X52" s="1019"/>
      <c r="Y52" s="1019"/>
      <c r="Z52" s="1019"/>
      <c r="AA52" s="1019"/>
      <c r="AB52" s="1019"/>
      <c r="AC52" s="1019"/>
      <c r="AD52" s="1019"/>
      <c r="AE52" s="1020"/>
      <c r="AF52" s="1021"/>
      <c r="AG52" s="1022"/>
      <c r="AH52" s="1022"/>
      <c r="AI52" s="1022"/>
      <c r="AJ52" s="1023"/>
      <c r="AK52" s="1024"/>
      <c r="AL52" s="1019"/>
      <c r="AM52" s="1019"/>
      <c r="AN52" s="1019"/>
      <c r="AO52" s="1019"/>
      <c r="AP52" s="1019"/>
      <c r="AQ52" s="1019"/>
      <c r="AR52" s="1019"/>
      <c r="AS52" s="1019"/>
      <c r="AT52" s="1019"/>
      <c r="AU52" s="1019"/>
      <c r="AV52" s="1019"/>
      <c r="AW52" s="1019"/>
      <c r="AX52" s="1019"/>
      <c r="AY52" s="1019"/>
      <c r="AZ52" s="1025"/>
      <c r="BA52" s="1025"/>
      <c r="BB52" s="1025"/>
      <c r="BC52" s="1025"/>
      <c r="BD52" s="1025"/>
      <c r="BE52" s="1033"/>
      <c r="BF52" s="1033"/>
      <c r="BG52" s="1033"/>
      <c r="BH52" s="1033"/>
      <c r="BI52" s="1034"/>
      <c r="BJ52" s="205"/>
      <c r="BK52" s="205"/>
      <c r="BL52" s="205"/>
      <c r="BM52" s="205"/>
      <c r="BN52" s="205"/>
      <c r="BO52" s="218"/>
      <c r="BP52" s="218"/>
      <c r="BQ52" s="215">
        <v>46</v>
      </c>
      <c r="BR52" s="216"/>
      <c r="BS52" s="1010"/>
      <c r="BT52" s="1011"/>
      <c r="BU52" s="1011"/>
      <c r="BV52" s="1011"/>
      <c r="BW52" s="1011"/>
      <c r="BX52" s="1011"/>
      <c r="BY52" s="1011"/>
      <c r="BZ52" s="1011"/>
      <c r="CA52" s="1011"/>
      <c r="CB52" s="1011"/>
      <c r="CC52" s="1011"/>
      <c r="CD52" s="1011"/>
      <c r="CE52" s="1011"/>
      <c r="CF52" s="1011"/>
      <c r="CG52" s="1012"/>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8"/>
      <c r="DW52" s="989"/>
      <c r="DX52" s="989"/>
      <c r="DY52" s="989"/>
      <c r="DZ52" s="990"/>
      <c r="EA52" s="199"/>
    </row>
    <row r="53" spans="1:131" s="200" customFormat="1" ht="26.25" customHeight="1" x14ac:dyDescent="0.15">
      <c r="A53" s="214">
        <v>26</v>
      </c>
      <c r="B53" s="1015"/>
      <c r="C53" s="1016"/>
      <c r="D53" s="1016"/>
      <c r="E53" s="1016"/>
      <c r="F53" s="1016"/>
      <c r="G53" s="1016"/>
      <c r="H53" s="1016"/>
      <c r="I53" s="1016"/>
      <c r="J53" s="1016"/>
      <c r="K53" s="1016"/>
      <c r="L53" s="1016"/>
      <c r="M53" s="1016"/>
      <c r="N53" s="1016"/>
      <c r="O53" s="1016"/>
      <c r="P53" s="1017"/>
      <c r="Q53" s="1018"/>
      <c r="R53" s="1019"/>
      <c r="S53" s="1019"/>
      <c r="T53" s="1019"/>
      <c r="U53" s="1019"/>
      <c r="V53" s="1019"/>
      <c r="W53" s="1019"/>
      <c r="X53" s="1019"/>
      <c r="Y53" s="1019"/>
      <c r="Z53" s="1019"/>
      <c r="AA53" s="1019"/>
      <c r="AB53" s="1019"/>
      <c r="AC53" s="1019"/>
      <c r="AD53" s="1019"/>
      <c r="AE53" s="1020"/>
      <c r="AF53" s="1021"/>
      <c r="AG53" s="1022"/>
      <c r="AH53" s="1022"/>
      <c r="AI53" s="1022"/>
      <c r="AJ53" s="1023"/>
      <c r="AK53" s="1024"/>
      <c r="AL53" s="1019"/>
      <c r="AM53" s="1019"/>
      <c r="AN53" s="1019"/>
      <c r="AO53" s="1019"/>
      <c r="AP53" s="1019"/>
      <c r="AQ53" s="1019"/>
      <c r="AR53" s="1019"/>
      <c r="AS53" s="1019"/>
      <c r="AT53" s="1019"/>
      <c r="AU53" s="1019"/>
      <c r="AV53" s="1019"/>
      <c r="AW53" s="1019"/>
      <c r="AX53" s="1019"/>
      <c r="AY53" s="1019"/>
      <c r="AZ53" s="1025"/>
      <c r="BA53" s="1025"/>
      <c r="BB53" s="1025"/>
      <c r="BC53" s="1025"/>
      <c r="BD53" s="1025"/>
      <c r="BE53" s="1033"/>
      <c r="BF53" s="1033"/>
      <c r="BG53" s="1033"/>
      <c r="BH53" s="1033"/>
      <c r="BI53" s="1034"/>
      <c r="BJ53" s="205"/>
      <c r="BK53" s="205"/>
      <c r="BL53" s="205"/>
      <c r="BM53" s="205"/>
      <c r="BN53" s="205"/>
      <c r="BO53" s="218"/>
      <c r="BP53" s="218"/>
      <c r="BQ53" s="215">
        <v>47</v>
      </c>
      <c r="BR53" s="216"/>
      <c r="BS53" s="1010"/>
      <c r="BT53" s="1011"/>
      <c r="BU53" s="1011"/>
      <c r="BV53" s="1011"/>
      <c r="BW53" s="1011"/>
      <c r="BX53" s="1011"/>
      <c r="BY53" s="1011"/>
      <c r="BZ53" s="1011"/>
      <c r="CA53" s="1011"/>
      <c r="CB53" s="1011"/>
      <c r="CC53" s="1011"/>
      <c r="CD53" s="1011"/>
      <c r="CE53" s="1011"/>
      <c r="CF53" s="1011"/>
      <c r="CG53" s="1012"/>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8"/>
      <c r="DW53" s="989"/>
      <c r="DX53" s="989"/>
      <c r="DY53" s="989"/>
      <c r="DZ53" s="990"/>
      <c r="EA53" s="199"/>
    </row>
    <row r="54" spans="1:131" s="200" customFormat="1" ht="26.25" customHeight="1" x14ac:dyDescent="0.15">
      <c r="A54" s="214">
        <v>27</v>
      </c>
      <c r="B54" s="1015"/>
      <c r="C54" s="1016"/>
      <c r="D54" s="1016"/>
      <c r="E54" s="1016"/>
      <c r="F54" s="1016"/>
      <c r="G54" s="1016"/>
      <c r="H54" s="1016"/>
      <c r="I54" s="1016"/>
      <c r="J54" s="1016"/>
      <c r="K54" s="1016"/>
      <c r="L54" s="1016"/>
      <c r="M54" s="1016"/>
      <c r="N54" s="1016"/>
      <c r="O54" s="1016"/>
      <c r="P54" s="1017"/>
      <c r="Q54" s="1018"/>
      <c r="R54" s="1019"/>
      <c r="S54" s="1019"/>
      <c r="T54" s="1019"/>
      <c r="U54" s="1019"/>
      <c r="V54" s="1019"/>
      <c r="W54" s="1019"/>
      <c r="X54" s="1019"/>
      <c r="Y54" s="1019"/>
      <c r="Z54" s="1019"/>
      <c r="AA54" s="1019"/>
      <c r="AB54" s="1019"/>
      <c r="AC54" s="1019"/>
      <c r="AD54" s="1019"/>
      <c r="AE54" s="1020"/>
      <c r="AF54" s="1021"/>
      <c r="AG54" s="1022"/>
      <c r="AH54" s="1022"/>
      <c r="AI54" s="1022"/>
      <c r="AJ54" s="1023"/>
      <c r="AK54" s="1024"/>
      <c r="AL54" s="1019"/>
      <c r="AM54" s="1019"/>
      <c r="AN54" s="1019"/>
      <c r="AO54" s="1019"/>
      <c r="AP54" s="1019"/>
      <c r="AQ54" s="1019"/>
      <c r="AR54" s="1019"/>
      <c r="AS54" s="1019"/>
      <c r="AT54" s="1019"/>
      <c r="AU54" s="1019"/>
      <c r="AV54" s="1019"/>
      <c r="AW54" s="1019"/>
      <c r="AX54" s="1019"/>
      <c r="AY54" s="1019"/>
      <c r="AZ54" s="1025"/>
      <c r="BA54" s="1025"/>
      <c r="BB54" s="1025"/>
      <c r="BC54" s="1025"/>
      <c r="BD54" s="1025"/>
      <c r="BE54" s="1033"/>
      <c r="BF54" s="1033"/>
      <c r="BG54" s="1033"/>
      <c r="BH54" s="1033"/>
      <c r="BI54" s="1034"/>
      <c r="BJ54" s="205"/>
      <c r="BK54" s="205"/>
      <c r="BL54" s="205"/>
      <c r="BM54" s="205"/>
      <c r="BN54" s="205"/>
      <c r="BO54" s="218"/>
      <c r="BP54" s="218"/>
      <c r="BQ54" s="215">
        <v>48</v>
      </c>
      <c r="BR54" s="216"/>
      <c r="BS54" s="1010"/>
      <c r="BT54" s="1011"/>
      <c r="BU54" s="1011"/>
      <c r="BV54" s="1011"/>
      <c r="BW54" s="1011"/>
      <c r="BX54" s="1011"/>
      <c r="BY54" s="1011"/>
      <c r="BZ54" s="1011"/>
      <c r="CA54" s="1011"/>
      <c r="CB54" s="1011"/>
      <c r="CC54" s="1011"/>
      <c r="CD54" s="1011"/>
      <c r="CE54" s="1011"/>
      <c r="CF54" s="1011"/>
      <c r="CG54" s="1012"/>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8"/>
      <c r="DW54" s="989"/>
      <c r="DX54" s="989"/>
      <c r="DY54" s="989"/>
      <c r="DZ54" s="990"/>
      <c r="EA54" s="199"/>
    </row>
    <row r="55" spans="1:131" s="200" customFormat="1" ht="26.25" customHeight="1" x14ac:dyDescent="0.15">
      <c r="A55" s="214">
        <v>28</v>
      </c>
      <c r="B55" s="1015"/>
      <c r="C55" s="1016"/>
      <c r="D55" s="1016"/>
      <c r="E55" s="1016"/>
      <c r="F55" s="1016"/>
      <c r="G55" s="1016"/>
      <c r="H55" s="1016"/>
      <c r="I55" s="1016"/>
      <c r="J55" s="1016"/>
      <c r="K55" s="1016"/>
      <c r="L55" s="1016"/>
      <c r="M55" s="1016"/>
      <c r="N55" s="1016"/>
      <c r="O55" s="1016"/>
      <c r="P55" s="1017"/>
      <c r="Q55" s="1018"/>
      <c r="R55" s="1019"/>
      <c r="S55" s="1019"/>
      <c r="T55" s="1019"/>
      <c r="U55" s="1019"/>
      <c r="V55" s="1019"/>
      <c r="W55" s="1019"/>
      <c r="X55" s="1019"/>
      <c r="Y55" s="1019"/>
      <c r="Z55" s="1019"/>
      <c r="AA55" s="1019"/>
      <c r="AB55" s="1019"/>
      <c r="AC55" s="1019"/>
      <c r="AD55" s="1019"/>
      <c r="AE55" s="1020"/>
      <c r="AF55" s="1021"/>
      <c r="AG55" s="1022"/>
      <c r="AH55" s="1022"/>
      <c r="AI55" s="1022"/>
      <c r="AJ55" s="1023"/>
      <c r="AK55" s="1024"/>
      <c r="AL55" s="1019"/>
      <c r="AM55" s="1019"/>
      <c r="AN55" s="1019"/>
      <c r="AO55" s="1019"/>
      <c r="AP55" s="1019"/>
      <c r="AQ55" s="1019"/>
      <c r="AR55" s="1019"/>
      <c r="AS55" s="1019"/>
      <c r="AT55" s="1019"/>
      <c r="AU55" s="1019"/>
      <c r="AV55" s="1019"/>
      <c r="AW55" s="1019"/>
      <c r="AX55" s="1019"/>
      <c r="AY55" s="1019"/>
      <c r="AZ55" s="1025"/>
      <c r="BA55" s="1025"/>
      <c r="BB55" s="1025"/>
      <c r="BC55" s="1025"/>
      <c r="BD55" s="1025"/>
      <c r="BE55" s="1033"/>
      <c r="BF55" s="1033"/>
      <c r="BG55" s="1033"/>
      <c r="BH55" s="1033"/>
      <c r="BI55" s="1034"/>
      <c r="BJ55" s="205"/>
      <c r="BK55" s="205"/>
      <c r="BL55" s="205"/>
      <c r="BM55" s="205"/>
      <c r="BN55" s="205"/>
      <c r="BO55" s="218"/>
      <c r="BP55" s="218"/>
      <c r="BQ55" s="215">
        <v>49</v>
      </c>
      <c r="BR55" s="216"/>
      <c r="BS55" s="1010"/>
      <c r="BT55" s="1011"/>
      <c r="BU55" s="1011"/>
      <c r="BV55" s="1011"/>
      <c r="BW55" s="1011"/>
      <c r="BX55" s="1011"/>
      <c r="BY55" s="1011"/>
      <c r="BZ55" s="1011"/>
      <c r="CA55" s="1011"/>
      <c r="CB55" s="1011"/>
      <c r="CC55" s="1011"/>
      <c r="CD55" s="1011"/>
      <c r="CE55" s="1011"/>
      <c r="CF55" s="1011"/>
      <c r="CG55" s="1012"/>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8"/>
      <c r="DW55" s="989"/>
      <c r="DX55" s="989"/>
      <c r="DY55" s="989"/>
      <c r="DZ55" s="990"/>
      <c r="EA55" s="199"/>
    </row>
    <row r="56" spans="1:131" s="200" customFormat="1" ht="26.25" customHeight="1" x14ac:dyDescent="0.15">
      <c r="A56" s="214">
        <v>29</v>
      </c>
      <c r="B56" s="1015"/>
      <c r="C56" s="1016"/>
      <c r="D56" s="1016"/>
      <c r="E56" s="1016"/>
      <c r="F56" s="1016"/>
      <c r="G56" s="1016"/>
      <c r="H56" s="1016"/>
      <c r="I56" s="1016"/>
      <c r="J56" s="1016"/>
      <c r="K56" s="1016"/>
      <c r="L56" s="1016"/>
      <c r="M56" s="1016"/>
      <c r="N56" s="1016"/>
      <c r="O56" s="1016"/>
      <c r="P56" s="1017"/>
      <c r="Q56" s="1018"/>
      <c r="R56" s="1019"/>
      <c r="S56" s="1019"/>
      <c r="T56" s="1019"/>
      <c r="U56" s="1019"/>
      <c r="V56" s="1019"/>
      <c r="W56" s="1019"/>
      <c r="X56" s="1019"/>
      <c r="Y56" s="1019"/>
      <c r="Z56" s="1019"/>
      <c r="AA56" s="1019"/>
      <c r="AB56" s="1019"/>
      <c r="AC56" s="1019"/>
      <c r="AD56" s="1019"/>
      <c r="AE56" s="1020"/>
      <c r="AF56" s="1021"/>
      <c r="AG56" s="1022"/>
      <c r="AH56" s="1022"/>
      <c r="AI56" s="1022"/>
      <c r="AJ56" s="1023"/>
      <c r="AK56" s="1024"/>
      <c r="AL56" s="1019"/>
      <c r="AM56" s="1019"/>
      <c r="AN56" s="1019"/>
      <c r="AO56" s="1019"/>
      <c r="AP56" s="1019"/>
      <c r="AQ56" s="1019"/>
      <c r="AR56" s="1019"/>
      <c r="AS56" s="1019"/>
      <c r="AT56" s="1019"/>
      <c r="AU56" s="1019"/>
      <c r="AV56" s="1019"/>
      <c r="AW56" s="1019"/>
      <c r="AX56" s="1019"/>
      <c r="AY56" s="1019"/>
      <c r="AZ56" s="1025"/>
      <c r="BA56" s="1025"/>
      <c r="BB56" s="1025"/>
      <c r="BC56" s="1025"/>
      <c r="BD56" s="1025"/>
      <c r="BE56" s="1033"/>
      <c r="BF56" s="1033"/>
      <c r="BG56" s="1033"/>
      <c r="BH56" s="1033"/>
      <c r="BI56" s="1034"/>
      <c r="BJ56" s="205"/>
      <c r="BK56" s="205"/>
      <c r="BL56" s="205"/>
      <c r="BM56" s="205"/>
      <c r="BN56" s="205"/>
      <c r="BO56" s="218"/>
      <c r="BP56" s="218"/>
      <c r="BQ56" s="215">
        <v>50</v>
      </c>
      <c r="BR56" s="216"/>
      <c r="BS56" s="1010"/>
      <c r="BT56" s="1011"/>
      <c r="BU56" s="1011"/>
      <c r="BV56" s="1011"/>
      <c r="BW56" s="1011"/>
      <c r="BX56" s="1011"/>
      <c r="BY56" s="1011"/>
      <c r="BZ56" s="1011"/>
      <c r="CA56" s="1011"/>
      <c r="CB56" s="1011"/>
      <c r="CC56" s="1011"/>
      <c r="CD56" s="1011"/>
      <c r="CE56" s="1011"/>
      <c r="CF56" s="1011"/>
      <c r="CG56" s="1012"/>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8"/>
      <c r="DW56" s="989"/>
      <c r="DX56" s="989"/>
      <c r="DY56" s="989"/>
      <c r="DZ56" s="990"/>
      <c r="EA56" s="199"/>
    </row>
    <row r="57" spans="1:131" s="200" customFormat="1" ht="26.25" customHeight="1" x14ac:dyDescent="0.15">
      <c r="A57" s="214">
        <v>30</v>
      </c>
      <c r="B57" s="1015"/>
      <c r="C57" s="1016"/>
      <c r="D57" s="1016"/>
      <c r="E57" s="1016"/>
      <c r="F57" s="1016"/>
      <c r="G57" s="1016"/>
      <c r="H57" s="1016"/>
      <c r="I57" s="1016"/>
      <c r="J57" s="1016"/>
      <c r="K57" s="1016"/>
      <c r="L57" s="1016"/>
      <c r="M57" s="1016"/>
      <c r="N57" s="1016"/>
      <c r="O57" s="1016"/>
      <c r="P57" s="1017"/>
      <c r="Q57" s="1018"/>
      <c r="R57" s="1019"/>
      <c r="S57" s="1019"/>
      <c r="T57" s="1019"/>
      <c r="U57" s="1019"/>
      <c r="V57" s="1019"/>
      <c r="W57" s="1019"/>
      <c r="X57" s="1019"/>
      <c r="Y57" s="1019"/>
      <c r="Z57" s="1019"/>
      <c r="AA57" s="1019"/>
      <c r="AB57" s="1019"/>
      <c r="AC57" s="1019"/>
      <c r="AD57" s="1019"/>
      <c r="AE57" s="1020"/>
      <c r="AF57" s="1021"/>
      <c r="AG57" s="1022"/>
      <c r="AH57" s="1022"/>
      <c r="AI57" s="1022"/>
      <c r="AJ57" s="1023"/>
      <c r="AK57" s="1024"/>
      <c r="AL57" s="1019"/>
      <c r="AM57" s="1019"/>
      <c r="AN57" s="1019"/>
      <c r="AO57" s="1019"/>
      <c r="AP57" s="1019"/>
      <c r="AQ57" s="1019"/>
      <c r="AR57" s="1019"/>
      <c r="AS57" s="1019"/>
      <c r="AT57" s="1019"/>
      <c r="AU57" s="1019"/>
      <c r="AV57" s="1019"/>
      <c r="AW57" s="1019"/>
      <c r="AX57" s="1019"/>
      <c r="AY57" s="1019"/>
      <c r="AZ57" s="1025"/>
      <c r="BA57" s="1025"/>
      <c r="BB57" s="1025"/>
      <c r="BC57" s="1025"/>
      <c r="BD57" s="1025"/>
      <c r="BE57" s="1033"/>
      <c r="BF57" s="1033"/>
      <c r="BG57" s="1033"/>
      <c r="BH57" s="1033"/>
      <c r="BI57" s="1034"/>
      <c r="BJ57" s="205"/>
      <c r="BK57" s="205"/>
      <c r="BL57" s="205"/>
      <c r="BM57" s="205"/>
      <c r="BN57" s="205"/>
      <c r="BO57" s="218"/>
      <c r="BP57" s="218"/>
      <c r="BQ57" s="215">
        <v>51</v>
      </c>
      <c r="BR57" s="216"/>
      <c r="BS57" s="1010"/>
      <c r="BT57" s="1011"/>
      <c r="BU57" s="1011"/>
      <c r="BV57" s="1011"/>
      <c r="BW57" s="1011"/>
      <c r="BX57" s="1011"/>
      <c r="BY57" s="1011"/>
      <c r="BZ57" s="1011"/>
      <c r="CA57" s="1011"/>
      <c r="CB57" s="1011"/>
      <c r="CC57" s="1011"/>
      <c r="CD57" s="1011"/>
      <c r="CE57" s="1011"/>
      <c r="CF57" s="1011"/>
      <c r="CG57" s="1012"/>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8"/>
      <c r="DW57" s="989"/>
      <c r="DX57" s="989"/>
      <c r="DY57" s="989"/>
      <c r="DZ57" s="990"/>
      <c r="EA57" s="199"/>
    </row>
    <row r="58" spans="1:131" s="200" customFormat="1" ht="26.25" customHeight="1" x14ac:dyDescent="0.15">
      <c r="A58" s="214">
        <v>31</v>
      </c>
      <c r="B58" s="1015"/>
      <c r="C58" s="1016"/>
      <c r="D58" s="1016"/>
      <c r="E58" s="1016"/>
      <c r="F58" s="1016"/>
      <c r="G58" s="1016"/>
      <c r="H58" s="1016"/>
      <c r="I58" s="1016"/>
      <c r="J58" s="1016"/>
      <c r="K58" s="1016"/>
      <c r="L58" s="1016"/>
      <c r="M58" s="1016"/>
      <c r="N58" s="1016"/>
      <c r="O58" s="1016"/>
      <c r="P58" s="1017"/>
      <c r="Q58" s="1018"/>
      <c r="R58" s="1019"/>
      <c r="S58" s="1019"/>
      <c r="T58" s="1019"/>
      <c r="U58" s="1019"/>
      <c r="V58" s="1019"/>
      <c r="W58" s="1019"/>
      <c r="X58" s="1019"/>
      <c r="Y58" s="1019"/>
      <c r="Z58" s="1019"/>
      <c r="AA58" s="1019"/>
      <c r="AB58" s="1019"/>
      <c r="AC58" s="1019"/>
      <c r="AD58" s="1019"/>
      <c r="AE58" s="1020"/>
      <c r="AF58" s="1021"/>
      <c r="AG58" s="1022"/>
      <c r="AH58" s="1022"/>
      <c r="AI58" s="1022"/>
      <c r="AJ58" s="1023"/>
      <c r="AK58" s="1024"/>
      <c r="AL58" s="1019"/>
      <c r="AM58" s="1019"/>
      <c r="AN58" s="1019"/>
      <c r="AO58" s="1019"/>
      <c r="AP58" s="1019"/>
      <c r="AQ58" s="1019"/>
      <c r="AR58" s="1019"/>
      <c r="AS58" s="1019"/>
      <c r="AT58" s="1019"/>
      <c r="AU58" s="1019"/>
      <c r="AV58" s="1019"/>
      <c r="AW58" s="1019"/>
      <c r="AX58" s="1019"/>
      <c r="AY58" s="1019"/>
      <c r="AZ58" s="1025"/>
      <c r="BA58" s="1025"/>
      <c r="BB58" s="1025"/>
      <c r="BC58" s="1025"/>
      <c r="BD58" s="1025"/>
      <c r="BE58" s="1033"/>
      <c r="BF58" s="1033"/>
      <c r="BG58" s="1033"/>
      <c r="BH58" s="1033"/>
      <c r="BI58" s="1034"/>
      <c r="BJ58" s="205"/>
      <c r="BK58" s="205"/>
      <c r="BL58" s="205"/>
      <c r="BM58" s="205"/>
      <c r="BN58" s="205"/>
      <c r="BO58" s="218"/>
      <c r="BP58" s="218"/>
      <c r="BQ58" s="215">
        <v>52</v>
      </c>
      <c r="BR58" s="216"/>
      <c r="BS58" s="1010"/>
      <c r="BT58" s="1011"/>
      <c r="BU58" s="1011"/>
      <c r="BV58" s="1011"/>
      <c r="BW58" s="1011"/>
      <c r="BX58" s="1011"/>
      <c r="BY58" s="1011"/>
      <c r="BZ58" s="1011"/>
      <c r="CA58" s="1011"/>
      <c r="CB58" s="1011"/>
      <c r="CC58" s="1011"/>
      <c r="CD58" s="1011"/>
      <c r="CE58" s="1011"/>
      <c r="CF58" s="1011"/>
      <c r="CG58" s="1012"/>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8"/>
      <c r="DW58" s="989"/>
      <c r="DX58" s="989"/>
      <c r="DY58" s="989"/>
      <c r="DZ58" s="990"/>
      <c r="EA58" s="199"/>
    </row>
    <row r="59" spans="1:131" s="200" customFormat="1" ht="26.25" customHeight="1" x14ac:dyDescent="0.15">
      <c r="A59" s="214">
        <v>32</v>
      </c>
      <c r="B59" s="1015"/>
      <c r="C59" s="1016"/>
      <c r="D59" s="1016"/>
      <c r="E59" s="1016"/>
      <c r="F59" s="1016"/>
      <c r="G59" s="1016"/>
      <c r="H59" s="1016"/>
      <c r="I59" s="1016"/>
      <c r="J59" s="1016"/>
      <c r="K59" s="1016"/>
      <c r="L59" s="1016"/>
      <c r="M59" s="1016"/>
      <c r="N59" s="1016"/>
      <c r="O59" s="1016"/>
      <c r="P59" s="1017"/>
      <c r="Q59" s="1018"/>
      <c r="R59" s="1019"/>
      <c r="S59" s="1019"/>
      <c r="T59" s="1019"/>
      <c r="U59" s="1019"/>
      <c r="V59" s="1019"/>
      <c r="W59" s="1019"/>
      <c r="X59" s="1019"/>
      <c r="Y59" s="1019"/>
      <c r="Z59" s="1019"/>
      <c r="AA59" s="1019"/>
      <c r="AB59" s="1019"/>
      <c r="AC59" s="1019"/>
      <c r="AD59" s="1019"/>
      <c r="AE59" s="1020"/>
      <c r="AF59" s="1021"/>
      <c r="AG59" s="1022"/>
      <c r="AH59" s="1022"/>
      <c r="AI59" s="1022"/>
      <c r="AJ59" s="1023"/>
      <c r="AK59" s="1024"/>
      <c r="AL59" s="1019"/>
      <c r="AM59" s="1019"/>
      <c r="AN59" s="1019"/>
      <c r="AO59" s="1019"/>
      <c r="AP59" s="1019"/>
      <c r="AQ59" s="1019"/>
      <c r="AR59" s="1019"/>
      <c r="AS59" s="1019"/>
      <c r="AT59" s="1019"/>
      <c r="AU59" s="1019"/>
      <c r="AV59" s="1019"/>
      <c r="AW59" s="1019"/>
      <c r="AX59" s="1019"/>
      <c r="AY59" s="1019"/>
      <c r="AZ59" s="1025"/>
      <c r="BA59" s="1025"/>
      <c r="BB59" s="1025"/>
      <c r="BC59" s="1025"/>
      <c r="BD59" s="1025"/>
      <c r="BE59" s="1033"/>
      <c r="BF59" s="1033"/>
      <c r="BG59" s="1033"/>
      <c r="BH59" s="1033"/>
      <c r="BI59" s="1034"/>
      <c r="BJ59" s="205"/>
      <c r="BK59" s="205"/>
      <c r="BL59" s="205"/>
      <c r="BM59" s="205"/>
      <c r="BN59" s="205"/>
      <c r="BO59" s="218"/>
      <c r="BP59" s="218"/>
      <c r="BQ59" s="215">
        <v>53</v>
      </c>
      <c r="BR59" s="216"/>
      <c r="BS59" s="1010"/>
      <c r="BT59" s="1011"/>
      <c r="BU59" s="1011"/>
      <c r="BV59" s="1011"/>
      <c r="BW59" s="1011"/>
      <c r="BX59" s="1011"/>
      <c r="BY59" s="1011"/>
      <c r="BZ59" s="1011"/>
      <c r="CA59" s="1011"/>
      <c r="CB59" s="1011"/>
      <c r="CC59" s="1011"/>
      <c r="CD59" s="1011"/>
      <c r="CE59" s="1011"/>
      <c r="CF59" s="1011"/>
      <c r="CG59" s="1012"/>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8"/>
      <c r="DW59" s="989"/>
      <c r="DX59" s="989"/>
      <c r="DY59" s="989"/>
      <c r="DZ59" s="990"/>
      <c r="EA59" s="199"/>
    </row>
    <row r="60" spans="1:131" s="200" customFormat="1" ht="26.25" customHeight="1" x14ac:dyDescent="0.15">
      <c r="A60" s="214">
        <v>33</v>
      </c>
      <c r="B60" s="1015"/>
      <c r="C60" s="1016"/>
      <c r="D60" s="1016"/>
      <c r="E60" s="1016"/>
      <c r="F60" s="1016"/>
      <c r="G60" s="1016"/>
      <c r="H60" s="1016"/>
      <c r="I60" s="1016"/>
      <c r="J60" s="1016"/>
      <c r="K60" s="1016"/>
      <c r="L60" s="1016"/>
      <c r="M60" s="1016"/>
      <c r="N60" s="1016"/>
      <c r="O60" s="1016"/>
      <c r="P60" s="1017"/>
      <c r="Q60" s="1018"/>
      <c r="R60" s="1019"/>
      <c r="S60" s="1019"/>
      <c r="T60" s="1019"/>
      <c r="U60" s="1019"/>
      <c r="V60" s="1019"/>
      <c r="W60" s="1019"/>
      <c r="X60" s="1019"/>
      <c r="Y60" s="1019"/>
      <c r="Z60" s="1019"/>
      <c r="AA60" s="1019"/>
      <c r="AB60" s="1019"/>
      <c r="AC60" s="1019"/>
      <c r="AD60" s="1019"/>
      <c r="AE60" s="1020"/>
      <c r="AF60" s="1021"/>
      <c r="AG60" s="1022"/>
      <c r="AH60" s="1022"/>
      <c r="AI60" s="1022"/>
      <c r="AJ60" s="1023"/>
      <c r="AK60" s="1024"/>
      <c r="AL60" s="1019"/>
      <c r="AM60" s="1019"/>
      <c r="AN60" s="1019"/>
      <c r="AO60" s="1019"/>
      <c r="AP60" s="1019"/>
      <c r="AQ60" s="1019"/>
      <c r="AR60" s="1019"/>
      <c r="AS60" s="1019"/>
      <c r="AT60" s="1019"/>
      <c r="AU60" s="1019"/>
      <c r="AV60" s="1019"/>
      <c r="AW60" s="1019"/>
      <c r="AX60" s="1019"/>
      <c r="AY60" s="1019"/>
      <c r="AZ60" s="1025"/>
      <c r="BA60" s="1025"/>
      <c r="BB60" s="1025"/>
      <c r="BC60" s="1025"/>
      <c r="BD60" s="1025"/>
      <c r="BE60" s="1033"/>
      <c r="BF60" s="1033"/>
      <c r="BG60" s="1033"/>
      <c r="BH60" s="1033"/>
      <c r="BI60" s="1034"/>
      <c r="BJ60" s="205"/>
      <c r="BK60" s="205"/>
      <c r="BL60" s="205"/>
      <c r="BM60" s="205"/>
      <c r="BN60" s="205"/>
      <c r="BO60" s="218"/>
      <c r="BP60" s="218"/>
      <c r="BQ60" s="215">
        <v>54</v>
      </c>
      <c r="BR60" s="216"/>
      <c r="BS60" s="1010"/>
      <c r="BT60" s="1011"/>
      <c r="BU60" s="1011"/>
      <c r="BV60" s="1011"/>
      <c r="BW60" s="1011"/>
      <c r="BX60" s="1011"/>
      <c r="BY60" s="1011"/>
      <c r="BZ60" s="1011"/>
      <c r="CA60" s="1011"/>
      <c r="CB60" s="1011"/>
      <c r="CC60" s="1011"/>
      <c r="CD60" s="1011"/>
      <c r="CE60" s="1011"/>
      <c r="CF60" s="1011"/>
      <c r="CG60" s="1012"/>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8"/>
      <c r="DW60" s="989"/>
      <c r="DX60" s="989"/>
      <c r="DY60" s="989"/>
      <c r="DZ60" s="990"/>
      <c r="EA60" s="199"/>
    </row>
    <row r="61" spans="1:131" s="200" customFormat="1" ht="26.25" customHeight="1" thickBot="1" x14ac:dyDescent="0.2">
      <c r="A61" s="214">
        <v>34</v>
      </c>
      <c r="B61" s="1015"/>
      <c r="C61" s="1016"/>
      <c r="D61" s="1016"/>
      <c r="E61" s="1016"/>
      <c r="F61" s="1016"/>
      <c r="G61" s="1016"/>
      <c r="H61" s="1016"/>
      <c r="I61" s="1016"/>
      <c r="J61" s="1016"/>
      <c r="K61" s="1016"/>
      <c r="L61" s="1016"/>
      <c r="M61" s="1016"/>
      <c r="N61" s="1016"/>
      <c r="O61" s="1016"/>
      <c r="P61" s="1017"/>
      <c r="Q61" s="1018"/>
      <c r="R61" s="1019"/>
      <c r="S61" s="1019"/>
      <c r="T61" s="1019"/>
      <c r="U61" s="1019"/>
      <c r="V61" s="1019"/>
      <c r="W61" s="1019"/>
      <c r="X61" s="1019"/>
      <c r="Y61" s="1019"/>
      <c r="Z61" s="1019"/>
      <c r="AA61" s="1019"/>
      <c r="AB61" s="1019"/>
      <c r="AC61" s="1019"/>
      <c r="AD61" s="1019"/>
      <c r="AE61" s="1020"/>
      <c r="AF61" s="1021"/>
      <c r="AG61" s="1022"/>
      <c r="AH61" s="1022"/>
      <c r="AI61" s="1022"/>
      <c r="AJ61" s="1023"/>
      <c r="AK61" s="1024"/>
      <c r="AL61" s="1019"/>
      <c r="AM61" s="1019"/>
      <c r="AN61" s="1019"/>
      <c r="AO61" s="1019"/>
      <c r="AP61" s="1019"/>
      <c r="AQ61" s="1019"/>
      <c r="AR61" s="1019"/>
      <c r="AS61" s="1019"/>
      <c r="AT61" s="1019"/>
      <c r="AU61" s="1019"/>
      <c r="AV61" s="1019"/>
      <c r="AW61" s="1019"/>
      <c r="AX61" s="1019"/>
      <c r="AY61" s="1019"/>
      <c r="AZ61" s="1025"/>
      <c r="BA61" s="1025"/>
      <c r="BB61" s="1025"/>
      <c r="BC61" s="1025"/>
      <c r="BD61" s="1025"/>
      <c r="BE61" s="1033"/>
      <c r="BF61" s="1033"/>
      <c r="BG61" s="1033"/>
      <c r="BH61" s="1033"/>
      <c r="BI61" s="1034"/>
      <c r="BJ61" s="205"/>
      <c r="BK61" s="205"/>
      <c r="BL61" s="205"/>
      <c r="BM61" s="205"/>
      <c r="BN61" s="205"/>
      <c r="BO61" s="218"/>
      <c r="BP61" s="218"/>
      <c r="BQ61" s="215">
        <v>55</v>
      </c>
      <c r="BR61" s="216"/>
      <c r="BS61" s="1010"/>
      <c r="BT61" s="1011"/>
      <c r="BU61" s="1011"/>
      <c r="BV61" s="1011"/>
      <c r="BW61" s="1011"/>
      <c r="BX61" s="1011"/>
      <c r="BY61" s="1011"/>
      <c r="BZ61" s="1011"/>
      <c r="CA61" s="1011"/>
      <c r="CB61" s="1011"/>
      <c r="CC61" s="1011"/>
      <c r="CD61" s="1011"/>
      <c r="CE61" s="1011"/>
      <c r="CF61" s="1011"/>
      <c r="CG61" s="1012"/>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8"/>
      <c r="DW61" s="989"/>
      <c r="DX61" s="989"/>
      <c r="DY61" s="989"/>
      <c r="DZ61" s="990"/>
      <c r="EA61" s="199"/>
    </row>
    <row r="62" spans="1:131" s="200" customFormat="1" ht="26.25" customHeight="1" x14ac:dyDescent="0.15">
      <c r="A62" s="214">
        <v>35</v>
      </c>
      <c r="B62" s="1015"/>
      <c r="C62" s="1016"/>
      <c r="D62" s="1016"/>
      <c r="E62" s="1016"/>
      <c r="F62" s="1016"/>
      <c r="G62" s="1016"/>
      <c r="H62" s="1016"/>
      <c r="I62" s="1016"/>
      <c r="J62" s="1016"/>
      <c r="K62" s="1016"/>
      <c r="L62" s="1016"/>
      <c r="M62" s="1016"/>
      <c r="N62" s="1016"/>
      <c r="O62" s="1016"/>
      <c r="P62" s="1017"/>
      <c r="Q62" s="1018"/>
      <c r="R62" s="1019"/>
      <c r="S62" s="1019"/>
      <c r="T62" s="1019"/>
      <c r="U62" s="1019"/>
      <c r="V62" s="1019"/>
      <c r="W62" s="1019"/>
      <c r="X62" s="1019"/>
      <c r="Y62" s="1019"/>
      <c r="Z62" s="1019"/>
      <c r="AA62" s="1019"/>
      <c r="AB62" s="1019"/>
      <c r="AC62" s="1019"/>
      <c r="AD62" s="1019"/>
      <c r="AE62" s="1020"/>
      <c r="AF62" s="1021"/>
      <c r="AG62" s="1022"/>
      <c r="AH62" s="1022"/>
      <c r="AI62" s="1022"/>
      <c r="AJ62" s="1023"/>
      <c r="AK62" s="1024"/>
      <c r="AL62" s="1019"/>
      <c r="AM62" s="1019"/>
      <c r="AN62" s="1019"/>
      <c r="AO62" s="1019"/>
      <c r="AP62" s="1019"/>
      <c r="AQ62" s="1019"/>
      <c r="AR62" s="1019"/>
      <c r="AS62" s="1019"/>
      <c r="AT62" s="1019"/>
      <c r="AU62" s="1019"/>
      <c r="AV62" s="1019"/>
      <c r="AW62" s="1019"/>
      <c r="AX62" s="1019"/>
      <c r="AY62" s="1019"/>
      <c r="AZ62" s="1025"/>
      <c r="BA62" s="1025"/>
      <c r="BB62" s="1025"/>
      <c r="BC62" s="1025"/>
      <c r="BD62" s="1025"/>
      <c r="BE62" s="1033"/>
      <c r="BF62" s="1033"/>
      <c r="BG62" s="1033"/>
      <c r="BH62" s="1033"/>
      <c r="BI62" s="1034"/>
      <c r="BJ62" s="1035" t="s">
        <v>389</v>
      </c>
      <c r="BK62" s="1036"/>
      <c r="BL62" s="1036"/>
      <c r="BM62" s="1036"/>
      <c r="BN62" s="1037"/>
      <c r="BO62" s="218"/>
      <c r="BP62" s="218"/>
      <c r="BQ62" s="215">
        <v>56</v>
      </c>
      <c r="BR62" s="216"/>
      <c r="BS62" s="1010"/>
      <c r="BT62" s="1011"/>
      <c r="BU62" s="1011"/>
      <c r="BV62" s="1011"/>
      <c r="BW62" s="1011"/>
      <c r="BX62" s="1011"/>
      <c r="BY62" s="1011"/>
      <c r="BZ62" s="1011"/>
      <c r="CA62" s="1011"/>
      <c r="CB62" s="1011"/>
      <c r="CC62" s="1011"/>
      <c r="CD62" s="1011"/>
      <c r="CE62" s="1011"/>
      <c r="CF62" s="1011"/>
      <c r="CG62" s="1012"/>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8"/>
      <c r="DW62" s="989"/>
      <c r="DX62" s="989"/>
      <c r="DY62" s="989"/>
      <c r="DZ62" s="990"/>
      <c r="EA62" s="199"/>
    </row>
    <row r="63" spans="1:131" s="200" customFormat="1" ht="26.25" customHeight="1" thickBot="1" x14ac:dyDescent="0.2">
      <c r="A63" s="217" t="s">
        <v>368</v>
      </c>
      <c r="B63" s="943" t="s">
        <v>390</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9"/>
      <c r="AF63" s="1030">
        <v>180</v>
      </c>
      <c r="AG63" s="958"/>
      <c r="AH63" s="958"/>
      <c r="AI63" s="958"/>
      <c r="AJ63" s="1031"/>
      <c r="AK63" s="1032"/>
      <c r="AL63" s="962"/>
      <c r="AM63" s="962"/>
      <c r="AN63" s="962"/>
      <c r="AO63" s="962"/>
      <c r="AP63" s="958">
        <v>4352</v>
      </c>
      <c r="AQ63" s="958"/>
      <c r="AR63" s="958"/>
      <c r="AS63" s="958"/>
      <c r="AT63" s="958"/>
      <c r="AU63" s="958">
        <v>3154</v>
      </c>
      <c r="AV63" s="958"/>
      <c r="AW63" s="958"/>
      <c r="AX63" s="958"/>
      <c r="AY63" s="958"/>
      <c r="AZ63" s="1026"/>
      <c r="BA63" s="1026"/>
      <c r="BB63" s="1026"/>
      <c r="BC63" s="1026"/>
      <c r="BD63" s="1026"/>
      <c r="BE63" s="959" t="s">
        <v>534</v>
      </c>
      <c r="BF63" s="959"/>
      <c r="BG63" s="959"/>
      <c r="BH63" s="959"/>
      <c r="BI63" s="960"/>
      <c r="BJ63" s="1027" t="s">
        <v>112</v>
      </c>
      <c r="BK63" s="950"/>
      <c r="BL63" s="950"/>
      <c r="BM63" s="950"/>
      <c r="BN63" s="1028"/>
      <c r="BO63" s="218"/>
      <c r="BP63" s="218"/>
      <c r="BQ63" s="215">
        <v>57</v>
      </c>
      <c r="BR63" s="216"/>
      <c r="BS63" s="1010"/>
      <c r="BT63" s="1011"/>
      <c r="BU63" s="1011"/>
      <c r="BV63" s="1011"/>
      <c r="BW63" s="1011"/>
      <c r="BX63" s="1011"/>
      <c r="BY63" s="1011"/>
      <c r="BZ63" s="1011"/>
      <c r="CA63" s="1011"/>
      <c r="CB63" s="1011"/>
      <c r="CC63" s="1011"/>
      <c r="CD63" s="1011"/>
      <c r="CE63" s="1011"/>
      <c r="CF63" s="1011"/>
      <c r="CG63" s="1012"/>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8"/>
      <c r="DW63" s="989"/>
      <c r="DX63" s="989"/>
      <c r="DY63" s="989"/>
      <c r="DZ63" s="99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0"/>
      <c r="BT64" s="1011"/>
      <c r="BU64" s="1011"/>
      <c r="BV64" s="1011"/>
      <c r="BW64" s="1011"/>
      <c r="BX64" s="1011"/>
      <c r="BY64" s="1011"/>
      <c r="BZ64" s="1011"/>
      <c r="CA64" s="1011"/>
      <c r="CB64" s="1011"/>
      <c r="CC64" s="1011"/>
      <c r="CD64" s="1011"/>
      <c r="CE64" s="1011"/>
      <c r="CF64" s="1011"/>
      <c r="CG64" s="1012"/>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8"/>
      <c r="DW64" s="989"/>
      <c r="DX64" s="989"/>
      <c r="DY64" s="989"/>
      <c r="DZ64" s="990"/>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0"/>
      <c r="BT65" s="1011"/>
      <c r="BU65" s="1011"/>
      <c r="BV65" s="1011"/>
      <c r="BW65" s="1011"/>
      <c r="BX65" s="1011"/>
      <c r="BY65" s="1011"/>
      <c r="BZ65" s="1011"/>
      <c r="CA65" s="1011"/>
      <c r="CB65" s="1011"/>
      <c r="CC65" s="1011"/>
      <c r="CD65" s="1011"/>
      <c r="CE65" s="1011"/>
      <c r="CF65" s="1011"/>
      <c r="CG65" s="1012"/>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8"/>
      <c r="DW65" s="989"/>
      <c r="DX65" s="989"/>
      <c r="DY65" s="989"/>
      <c r="DZ65" s="990"/>
      <c r="EA65" s="199"/>
    </row>
    <row r="66" spans="1:131" s="200" customFormat="1" ht="26.25" customHeight="1" x14ac:dyDescent="0.15">
      <c r="A66" s="991" t="s">
        <v>392</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393</v>
      </c>
      <c r="AV66" s="998"/>
      <c r="AW66" s="998"/>
      <c r="AX66" s="998"/>
      <c r="AY66" s="999"/>
      <c r="AZ66" s="997" t="s">
        <v>355</v>
      </c>
      <c r="BA66" s="998"/>
      <c r="BB66" s="998"/>
      <c r="BC66" s="998"/>
      <c r="BD66" s="1013"/>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1102" t="s">
        <v>535</v>
      </c>
      <c r="C68" s="1103"/>
      <c r="D68" s="1103"/>
      <c r="E68" s="1103"/>
      <c r="F68" s="1103"/>
      <c r="G68" s="1103"/>
      <c r="H68" s="1103"/>
      <c r="I68" s="1103"/>
      <c r="J68" s="1103"/>
      <c r="K68" s="1103"/>
      <c r="L68" s="1103"/>
      <c r="M68" s="1103"/>
      <c r="N68" s="1103"/>
      <c r="O68" s="1103"/>
      <c r="P68" s="1104"/>
      <c r="Q68" s="987">
        <v>14856</v>
      </c>
      <c r="R68" s="981"/>
      <c r="S68" s="981"/>
      <c r="T68" s="981"/>
      <c r="U68" s="981"/>
      <c r="V68" s="981">
        <v>14216</v>
      </c>
      <c r="W68" s="981"/>
      <c r="X68" s="981"/>
      <c r="Y68" s="981"/>
      <c r="Z68" s="981"/>
      <c r="AA68" s="981">
        <v>639</v>
      </c>
      <c r="AB68" s="981"/>
      <c r="AC68" s="981"/>
      <c r="AD68" s="981"/>
      <c r="AE68" s="981"/>
      <c r="AF68" s="981">
        <v>639</v>
      </c>
      <c r="AG68" s="981"/>
      <c r="AH68" s="981"/>
      <c r="AI68" s="981"/>
      <c r="AJ68" s="981"/>
      <c r="AK68" s="981">
        <v>10</v>
      </c>
      <c r="AL68" s="981"/>
      <c r="AM68" s="981"/>
      <c r="AN68" s="981"/>
      <c r="AO68" s="981"/>
      <c r="AP68" s="981" t="s">
        <v>547</v>
      </c>
      <c r="AQ68" s="981"/>
      <c r="AR68" s="981"/>
      <c r="AS68" s="981"/>
      <c r="AT68" s="981"/>
      <c r="AU68" s="981" t="s">
        <v>547</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548</v>
      </c>
      <c r="C69" s="974"/>
      <c r="D69" s="974"/>
      <c r="E69" s="974"/>
      <c r="F69" s="974"/>
      <c r="G69" s="974"/>
      <c r="H69" s="974"/>
      <c r="I69" s="974"/>
      <c r="J69" s="974"/>
      <c r="K69" s="974"/>
      <c r="L69" s="974"/>
      <c r="M69" s="974"/>
      <c r="N69" s="974"/>
      <c r="O69" s="974"/>
      <c r="P69" s="975"/>
      <c r="Q69" s="976">
        <v>121</v>
      </c>
      <c r="R69" s="970"/>
      <c r="S69" s="970"/>
      <c r="T69" s="970"/>
      <c r="U69" s="970"/>
      <c r="V69" s="970">
        <v>104</v>
      </c>
      <c r="W69" s="970"/>
      <c r="X69" s="970"/>
      <c r="Y69" s="970"/>
      <c r="Z69" s="970"/>
      <c r="AA69" s="970">
        <v>17</v>
      </c>
      <c r="AB69" s="970"/>
      <c r="AC69" s="970"/>
      <c r="AD69" s="970"/>
      <c r="AE69" s="970"/>
      <c r="AF69" s="970">
        <v>17</v>
      </c>
      <c r="AG69" s="970"/>
      <c r="AH69" s="970"/>
      <c r="AI69" s="970"/>
      <c r="AJ69" s="970"/>
      <c r="AK69" s="970" t="s">
        <v>547</v>
      </c>
      <c r="AL69" s="970"/>
      <c r="AM69" s="970"/>
      <c r="AN69" s="970"/>
      <c r="AO69" s="970"/>
      <c r="AP69" s="970" t="s">
        <v>547</v>
      </c>
      <c r="AQ69" s="970"/>
      <c r="AR69" s="970"/>
      <c r="AS69" s="970"/>
      <c r="AT69" s="970"/>
      <c r="AU69" s="970" t="s">
        <v>547</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536</v>
      </c>
      <c r="C70" s="974"/>
      <c r="D70" s="974"/>
      <c r="E70" s="974"/>
      <c r="F70" s="974"/>
      <c r="G70" s="974"/>
      <c r="H70" s="974"/>
      <c r="I70" s="974"/>
      <c r="J70" s="974"/>
      <c r="K70" s="974"/>
      <c r="L70" s="974"/>
      <c r="M70" s="974"/>
      <c r="N70" s="974"/>
      <c r="O70" s="974"/>
      <c r="P70" s="975"/>
      <c r="Q70" s="976">
        <v>121</v>
      </c>
      <c r="R70" s="970"/>
      <c r="S70" s="970"/>
      <c r="T70" s="970"/>
      <c r="U70" s="970"/>
      <c r="V70" s="970">
        <v>107</v>
      </c>
      <c r="W70" s="970"/>
      <c r="X70" s="970"/>
      <c r="Y70" s="970"/>
      <c r="Z70" s="970"/>
      <c r="AA70" s="970">
        <v>14</v>
      </c>
      <c r="AB70" s="970"/>
      <c r="AC70" s="970"/>
      <c r="AD70" s="970"/>
      <c r="AE70" s="970"/>
      <c r="AF70" s="970">
        <v>14</v>
      </c>
      <c r="AG70" s="970"/>
      <c r="AH70" s="970"/>
      <c r="AI70" s="970"/>
      <c r="AJ70" s="970"/>
      <c r="AK70" s="970" t="s">
        <v>547</v>
      </c>
      <c r="AL70" s="970"/>
      <c r="AM70" s="970"/>
      <c r="AN70" s="970"/>
      <c r="AO70" s="970"/>
      <c r="AP70" s="970" t="s">
        <v>547</v>
      </c>
      <c r="AQ70" s="970"/>
      <c r="AR70" s="970"/>
      <c r="AS70" s="970"/>
      <c r="AT70" s="970"/>
      <c r="AU70" s="970" t="s">
        <v>547</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537</v>
      </c>
      <c r="C71" s="974"/>
      <c r="D71" s="974"/>
      <c r="E71" s="974"/>
      <c r="F71" s="974"/>
      <c r="G71" s="974"/>
      <c r="H71" s="974"/>
      <c r="I71" s="974"/>
      <c r="J71" s="974"/>
      <c r="K71" s="974"/>
      <c r="L71" s="974"/>
      <c r="M71" s="974"/>
      <c r="N71" s="974"/>
      <c r="O71" s="974"/>
      <c r="P71" s="975"/>
      <c r="Q71" s="976">
        <v>495</v>
      </c>
      <c r="R71" s="970"/>
      <c r="S71" s="970"/>
      <c r="T71" s="970"/>
      <c r="U71" s="970"/>
      <c r="V71" s="970">
        <v>447</v>
      </c>
      <c r="W71" s="970"/>
      <c r="X71" s="970"/>
      <c r="Y71" s="970"/>
      <c r="Z71" s="970"/>
      <c r="AA71" s="970">
        <v>48</v>
      </c>
      <c r="AB71" s="970"/>
      <c r="AC71" s="970"/>
      <c r="AD71" s="970"/>
      <c r="AE71" s="970"/>
      <c r="AF71" s="970">
        <v>48</v>
      </c>
      <c r="AG71" s="970"/>
      <c r="AH71" s="970"/>
      <c r="AI71" s="970"/>
      <c r="AJ71" s="970"/>
      <c r="AK71" s="970" t="s">
        <v>547</v>
      </c>
      <c r="AL71" s="970"/>
      <c r="AM71" s="970"/>
      <c r="AN71" s="970"/>
      <c r="AO71" s="970"/>
      <c r="AP71" s="970" t="s">
        <v>547</v>
      </c>
      <c r="AQ71" s="970"/>
      <c r="AR71" s="970"/>
      <c r="AS71" s="970"/>
      <c r="AT71" s="970"/>
      <c r="AU71" s="970" t="s">
        <v>547</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538</v>
      </c>
      <c r="C72" s="974"/>
      <c r="D72" s="974"/>
      <c r="E72" s="974"/>
      <c r="F72" s="974"/>
      <c r="G72" s="974"/>
      <c r="H72" s="974"/>
      <c r="I72" s="974"/>
      <c r="J72" s="974"/>
      <c r="K72" s="974"/>
      <c r="L72" s="974"/>
      <c r="M72" s="974"/>
      <c r="N72" s="974"/>
      <c r="O72" s="974"/>
      <c r="P72" s="975"/>
      <c r="Q72" s="976">
        <v>154741</v>
      </c>
      <c r="R72" s="970"/>
      <c r="S72" s="970"/>
      <c r="T72" s="970"/>
      <c r="U72" s="970"/>
      <c r="V72" s="970">
        <v>148063</v>
      </c>
      <c r="W72" s="970"/>
      <c r="X72" s="970"/>
      <c r="Y72" s="970"/>
      <c r="Z72" s="970"/>
      <c r="AA72" s="970">
        <v>6679</v>
      </c>
      <c r="AB72" s="970"/>
      <c r="AC72" s="970"/>
      <c r="AD72" s="970"/>
      <c r="AE72" s="970"/>
      <c r="AF72" s="970">
        <v>6679</v>
      </c>
      <c r="AG72" s="970"/>
      <c r="AH72" s="970"/>
      <c r="AI72" s="970"/>
      <c r="AJ72" s="970"/>
      <c r="AK72" s="970">
        <v>280</v>
      </c>
      <c r="AL72" s="970"/>
      <c r="AM72" s="970"/>
      <c r="AN72" s="970"/>
      <c r="AO72" s="970"/>
      <c r="AP72" s="970" t="s">
        <v>547</v>
      </c>
      <c r="AQ72" s="970"/>
      <c r="AR72" s="970"/>
      <c r="AS72" s="970"/>
      <c r="AT72" s="970"/>
      <c r="AU72" s="970" t="s">
        <v>547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549</v>
      </c>
      <c r="C73" s="974"/>
      <c r="D73" s="974"/>
      <c r="E73" s="974"/>
      <c r="F73" s="974"/>
      <c r="G73" s="974"/>
      <c r="H73" s="974"/>
      <c r="I73" s="974"/>
      <c r="J73" s="974"/>
      <c r="K73" s="974"/>
      <c r="L73" s="974"/>
      <c r="M73" s="974"/>
      <c r="N73" s="974"/>
      <c r="O73" s="974"/>
      <c r="P73" s="975"/>
      <c r="Q73" s="976">
        <v>616</v>
      </c>
      <c r="R73" s="970"/>
      <c r="S73" s="970"/>
      <c r="T73" s="970"/>
      <c r="U73" s="970"/>
      <c r="V73" s="970">
        <v>614</v>
      </c>
      <c r="W73" s="970"/>
      <c r="X73" s="970"/>
      <c r="Y73" s="970"/>
      <c r="Z73" s="970"/>
      <c r="AA73" s="970">
        <v>2</v>
      </c>
      <c r="AB73" s="970"/>
      <c r="AC73" s="970"/>
      <c r="AD73" s="970"/>
      <c r="AE73" s="970"/>
      <c r="AF73" s="970">
        <v>2</v>
      </c>
      <c r="AG73" s="970"/>
      <c r="AH73" s="970"/>
      <c r="AI73" s="970"/>
      <c r="AJ73" s="970"/>
      <c r="AK73" s="970" t="s">
        <v>547</v>
      </c>
      <c r="AL73" s="970"/>
      <c r="AM73" s="970"/>
      <c r="AN73" s="970"/>
      <c r="AO73" s="970"/>
      <c r="AP73" s="970" t="s">
        <v>547</v>
      </c>
      <c r="AQ73" s="970"/>
      <c r="AR73" s="970"/>
      <c r="AS73" s="970"/>
      <c r="AT73" s="970"/>
      <c r="AU73" s="970" t="s">
        <v>547</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539</v>
      </c>
      <c r="C74" s="974"/>
      <c r="D74" s="974"/>
      <c r="E74" s="974"/>
      <c r="F74" s="974"/>
      <c r="G74" s="974"/>
      <c r="H74" s="974"/>
      <c r="I74" s="974"/>
      <c r="J74" s="974"/>
      <c r="K74" s="974"/>
      <c r="L74" s="974"/>
      <c r="M74" s="974"/>
      <c r="N74" s="974"/>
      <c r="O74" s="974"/>
      <c r="P74" s="975"/>
      <c r="Q74" s="976">
        <v>3472</v>
      </c>
      <c r="R74" s="970"/>
      <c r="S74" s="970"/>
      <c r="T74" s="970"/>
      <c r="U74" s="970"/>
      <c r="V74" s="970">
        <v>3363</v>
      </c>
      <c r="W74" s="970"/>
      <c r="X74" s="970"/>
      <c r="Y74" s="970"/>
      <c r="Z74" s="970"/>
      <c r="AA74" s="970">
        <v>109</v>
      </c>
      <c r="AB74" s="970"/>
      <c r="AC74" s="970"/>
      <c r="AD74" s="970"/>
      <c r="AE74" s="970"/>
      <c r="AF74" s="970">
        <v>109</v>
      </c>
      <c r="AG74" s="970"/>
      <c r="AH74" s="970"/>
      <c r="AI74" s="970"/>
      <c r="AJ74" s="970"/>
      <c r="AK74" s="970" t="s">
        <v>547</v>
      </c>
      <c r="AL74" s="970"/>
      <c r="AM74" s="970"/>
      <c r="AN74" s="970"/>
      <c r="AO74" s="970"/>
      <c r="AP74" s="970">
        <v>86</v>
      </c>
      <c r="AQ74" s="970"/>
      <c r="AR74" s="970"/>
      <c r="AS74" s="970"/>
      <c r="AT74" s="970"/>
      <c r="AU74" s="970">
        <v>10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540</v>
      </c>
      <c r="C75" s="974"/>
      <c r="D75" s="974"/>
      <c r="E75" s="974"/>
      <c r="F75" s="974"/>
      <c r="G75" s="974"/>
      <c r="H75" s="974"/>
      <c r="I75" s="974"/>
      <c r="J75" s="974"/>
      <c r="K75" s="974"/>
      <c r="L75" s="974"/>
      <c r="M75" s="974"/>
      <c r="N75" s="974"/>
      <c r="O75" s="974"/>
      <c r="P75" s="975"/>
      <c r="Q75" s="977">
        <v>666</v>
      </c>
      <c r="R75" s="978"/>
      <c r="S75" s="978"/>
      <c r="T75" s="978"/>
      <c r="U75" s="979"/>
      <c r="V75" s="980">
        <v>614</v>
      </c>
      <c r="W75" s="978"/>
      <c r="X75" s="978"/>
      <c r="Y75" s="978"/>
      <c r="Z75" s="979"/>
      <c r="AA75" s="980">
        <v>52</v>
      </c>
      <c r="AB75" s="978"/>
      <c r="AC75" s="978"/>
      <c r="AD75" s="978"/>
      <c r="AE75" s="979"/>
      <c r="AF75" s="980">
        <v>52</v>
      </c>
      <c r="AG75" s="978"/>
      <c r="AH75" s="978"/>
      <c r="AI75" s="978"/>
      <c r="AJ75" s="979"/>
      <c r="AK75" s="980">
        <v>14</v>
      </c>
      <c r="AL75" s="978"/>
      <c r="AM75" s="978"/>
      <c r="AN75" s="978"/>
      <c r="AO75" s="979"/>
      <c r="AP75" s="980">
        <v>2</v>
      </c>
      <c r="AQ75" s="978"/>
      <c r="AR75" s="978"/>
      <c r="AS75" s="978"/>
      <c r="AT75" s="979"/>
      <c r="AU75" s="980">
        <v>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541</v>
      </c>
      <c r="C76" s="974"/>
      <c r="D76" s="974"/>
      <c r="E76" s="974"/>
      <c r="F76" s="974"/>
      <c r="G76" s="974"/>
      <c r="H76" s="974"/>
      <c r="I76" s="974"/>
      <c r="J76" s="974"/>
      <c r="K76" s="974"/>
      <c r="L76" s="974"/>
      <c r="M76" s="974"/>
      <c r="N76" s="974"/>
      <c r="O76" s="974"/>
      <c r="P76" s="975"/>
      <c r="Q76" s="977">
        <v>2</v>
      </c>
      <c r="R76" s="978"/>
      <c r="S76" s="978"/>
      <c r="T76" s="978"/>
      <c r="U76" s="979"/>
      <c r="V76" s="980">
        <v>0</v>
      </c>
      <c r="W76" s="978"/>
      <c r="X76" s="978"/>
      <c r="Y76" s="978"/>
      <c r="Z76" s="979"/>
      <c r="AA76" s="980">
        <v>2</v>
      </c>
      <c r="AB76" s="978"/>
      <c r="AC76" s="978"/>
      <c r="AD76" s="978"/>
      <c r="AE76" s="979"/>
      <c r="AF76" s="980">
        <v>2</v>
      </c>
      <c r="AG76" s="978"/>
      <c r="AH76" s="978"/>
      <c r="AI76" s="978"/>
      <c r="AJ76" s="979"/>
      <c r="AK76" s="980" t="s">
        <v>547</v>
      </c>
      <c r="AL76" s="978"/>
      <c r="AM76" s="978"/>
      <c r="AN76" s="978"/>
      <c r="AO76" s="979"/>
      <c r="AP76" s="980" t="s">
        <v>547</v>
      </c>
      <c r="AQ76" s="978"/>
      <c r="AR76" s="978"/>
      <c r="AS76" s="978"/>
      <c r="AT76" s="979"/>
      <c r="AU76" s="980" t="s">
        <v>547</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542</v>
      </c>
      <c r="C77" s="974"/>
      <c r="D77" s="974"/>
      <c r="E77" s="974"/>
      <c r="F77" s="974"/>
      <c r="G77" s="974"/>
      <c r="H77" s="974"/>
      <c r="I77" s="974"/>
      <c r="J77" s="974"/>
      <c r="K77" s="974"/>
      <c r="L77" s="974"/>
      <c r="M77" s="974"/>
      <c r="N77" s="974"/>
      <c r="O77" s="974"/>
      <c r="P77" s="975"/>
      <c r="Q77" s="977">
        <v>228</v>
      </c>
      <c r="R77" s="978"/>
      <c r="S77" s="978"/>
      <c r="T77" s="978"/>
      <c r="U77" s="979"/>
      <c r="V77" s="980">
        <v>165</v>
      </c>
      <c r="W77" s="978"/>
      <c r="X77" s="978"/>
      <c r="Y77" s="978"/>
      <c r="Z77" s="979"/>
      <c r="AA77" s="980">
        <v>63</v>
      </c>
      <c r="AB77" s="978"/>
      <c r="AC77" s="978"/>
      <c r="AD77" s="978"/>
      <c r="AE77" s="979"/>
      <c r="AF77" s="980">
        <v>63</v>
      </c>
      <c r="AG77" s="978"/>
      <c r="AH77" s="978"/>
      <c r="AI77" s="978"/>
      <c r="AJ77" s="979"/>
      <c r="AK77" s="980">
        <v>59</v>
      </c>
      <c r="AL77" s="978"/>
      <c r="AM77" s="978"/>
      <c r="AN77" s="978"/>
      <c r="AO77" s="979"/>
      <c r="AP77" s="980" t="s">
        <v>547</v>
      </c>
      <c r="AQ77" s="978"/>
      <c r="AR77" s="978"/>
      <c r="AS77" s="978"/>
      <c r="AT77" s="979"/>
      <c r="AU77" s="980" t="s">
        <v>547</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550</v>
      </c>
      <c r="C78" s="974"/>
      <c r="D78" s="974"/>
      <c r="E78" s="974"/>
      <c r="F78" s="974"/>
      <c r="G78" s="974"/>
      <c r="H78" s="974"/>
      <c r="I78" s="974"/>
      <c r="J78" s="974"/>
      <c r="K78" s="974"/>
      <c r="L78" s="974"/>
      <c r="M78" s="974"/>
      <c r="N78" s="974"/>
      <c r="O78" s="974"/>
      <c r="P78" s="975"/>
      <c r="Q78" s="976">
        <v>60</v>
      </c>
      <c r="R78" s="970"/>
      <c r="S78" s="970"/>
      <c r="T78" s="970"/>
      <c r="U78" s="970"/>
      <c r="V78" s="970">
        <v>60</v>
      </c>
      <c r="W78" s="970"/>
      <c r="X78" s="970"/>
      <c r="Y78" s="970"/>
      <c r="Z78" s="970"/>
      <c r="AA78" s="970" t="s">
        <v>547</v>
      </c>
      <c r="AB78" s="970"/>
      <c r="AC78" s="970"/>
      <c r="AD78" s="970"/>
      <c r="AE78" s="970"/>
      <c r="AF78" s="970" t="s">
        <v>547</v>
      </c>
      <c r="AG78" s="970"/>
      <c r="AH78" s="970"/>
      <c r="AI78" s="970"/>
      <c r="AJ78" s="970"/>
      <c r="AK78" s="970" t="s">
        <v>547</v>
      </c>
      <c r="AL78" s="970"/>
      <c r="AM78" s="970"/>
      <c r="AN78" s="970"/>
      <c r="AO78" s="970"/>
      <c r="AP78" s="970" t="s">
        <v>547</v>
      </c>
      <c r="AQ78" s="970"/>
      <c r="AR78" s="970"/>
      <c r="AS78" s="970"/>
      <c r="AT78" s="970"/>
      <c r="AU78" s="970" t="s">
        <v>547</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543</v>
      </c>
      <c r="C79" s="974"/>
      <c r="D79" s="974"/>
      <c r="E79" s="974"/>
      <c r="F79" s="974"/>
      <c r="G79" s="974"/>
      <c r="H79" s="974"/>
      <c r="I79" s="974"/>
      <c r="J79" s="974"/>
      <c r="K79" s="974"/>
      <c r="L79" s="974"/>
      <c r="M79" s="974"/>
      <c r="N79" s="974"/>
      <c r="O79" s="974"/>
      <c r="P79" s="975"/>
      <c r="Q79" s="976">
        <v>28</v>
      </c>
      <c r="R79" s="970"/>
      <c r="S79" s="970"/>
      <c r="T79" s="970"/>
      <c r="U79" s="970"/>
      <c r="V79" s="970">
        <v>28</v>
      </c>
      <c r="W79" s="970"/>
      <c r="X79" s="970"/>
      <c r="Y79" s="970"/>
      <c r="Z79" s="970"/>
      <c r="AA79" s="970" t="s">
        <v>547</v>
      </c>
      <c r="AB79" s="970"/>
      <c r="AC79" s="970"/>
      <c r="AD79" s="970"/>
      <c r="AE79" s="970"/>
      <c r="AF79" s="970" t="s">
        <v>547</v>
      </c>
      <c r="AG79" s="970"/>
      <c r="AH79" s="970"/>
      <c r="AI79" s="970"/>
      <c r="AJ79" s="970"/>
      <c r="AK79" s="970">
        <v>28</v>
      </c>
      <c r="AL79" s="970"/>
      <c r="AM79" s="970"/>
      <c r="AN79" s="970"/>
      <c r="AO79" s="970"/>
      <c r="AP79" s="970" t="s">
        <v>547</v>
      </c>
      <c r="AQ79" s="970"/>
      <c r="AR79" s="970"/>
      <c r="AS79" s="970"/>
      <c r="AT79" s="970"/>
      <c r="AU79" s="970" t="s">
        <v>547</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394</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7625</v>
      </c>
      <c r="AG88" s="958"/>
      <c r="AH88" s="958"/>
      <c r="AI88" s="958"/>
      <c r="AJ88" s="958"/>
      <c r="AK88" s="962"/>
      <c r="AL88" s="962"/>
      <c r="AM88" s="962"/>
      <c r="AN88" s="962"/>
      <c r="AO88" s="962"/>
      <c r="AP88" s="958">
        <v>88</v>
      </c>
      <c r="AQ88" s="958"/>
      <c r="AR88" s="958"/>
      <c r="AS88" s="958"/>
      <c r="AT88" s="958"/>
      <c r="AU88" s="958">
        <v>12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395</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150</v>
      </c>
      <c r="CS102" s="950"/>
      <c r="CT102" s="950"/>
      <c r="CU102" s="950"/>
      <c r="CV102" s="951"/>
      <c r="CW102" s="949" t="s">
        <v>551</v>
      </c>
      <c r="CX102" s="950"/>
      <c r="CY102" s="950"/>
      <c r="CZ102" s="950"/>
      <c r="DA102" s="951"/>
      <c r="DB102" s="949" t="s">
        <v>551</v>
      </c>
      <c r="DC102" s="950"/>
      <c r="DD102" s="950"/>
      <c r="DE102" s="950"/>
      <c r="DF102" s="951"/>
      <c r="DG102" s="949" t="s">
        <v>551</v>
      </c>
      <c r="DH102" s="950"/>
      <c r="DI102" s="950"/>
      <c r="DJ102" s="950"/>
      <c r="DK102" s="951"/>
      <c r="DL102" s="949">
        <v>60</v>
      </c>
      <c r="DM102" s="950"/>
      <c r="DN102" s="950"/>
      <c r="DO102" s="950"/>
      <c r="DP102" s="951"/>
      <c r="DQ102" s="949">
        <v>6</v>
      </c>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396</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397</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400</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401</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403</v>
      </c>
      <c r="AB109" s="893"/>
      <c r="AC109" s="893"/>
      <c r="AD109" s="893"/>
      <c r="AE109" s="894"/>
      <c r="AF109" s="895" t="s">
        <v>287</v>
      </c>
      <c r="AG109" s="893"/>
      <c r="AH109" s="893"/>
      <c r="AI109" s="893"/>
      <c r="AJ109" s="894"/>
      <c r="AK109" s="895" t="s">
        <v>286</v>
      </c>
      <c r="AL109" s="893"/>
      <c r="AM109" s="893"/>
      <c r="AN109" s="893"/>
      <c r="AO109" s="894"/>
      <c r="AP109" s="895" t="s">
        <v>404</v>
      </c>
      <c r="AQ109" s="893"/>
      <c r="AR109" s="893"/>
      <c r="AS109" s="893"/>
      <c r="AT109" s="924"/>
      <c r="AU109" s="892" t="s">
        <v>402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403</v>
      </c>
      <c r="BR109" s="893"/>
      <c r="BS109" s="893"/>
      <c r="BT109" s="893"/>
      <c r="BU109" s="894"/>
      <c r="BV109" s="895" t="s">
        <v>287</v>
      </c>
      <c r="BW109" s="893"/>
      <c r="BX109" s="893"/>
      <c r="BY109" s="893"/>
      <c r="BZ109" s="894"/>
      <c r="CA109" s="895" t="s">
        <v>286</v>
      </c>
      <c r="CB109" s="893"/>
      <c r="CC109" s="893"/>
      <c r="CD109" s="893"/>
      <c r="CE109" s="894"/>
      <c r="CF109" s="931" t="s">
        <v>404</v>
      </c>
      <c r="CG109" s="931"/>
      <c r="CH109" s="931"/>
      <c r="CI109" s="931"/>
      <c r="CJ109" s="931"/>
      <c r="CK109" s="895" t="s">
        <v>405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403</v>
      </c>
      <c r="DH109" s="893"/>
      <c r="DI109" s="893"/>
      <c r="DJ109" s="893"/>
      <c r="DK109" s="894"/>
      <c r="DL109" s="895" t="s">
        <v>287</v>
      </c>
      <c r="DM109" s="893"/>
      <c r="DN109" s="893"/>
      <c r="DO109" s="893"/>
      <c r="DP109" s="894"/>
      <c r="DQ109" s="895" t="s">
        <v>286</v>
      </c>
      <c r="DR109" s="893"/>
      <c r="DS109" s="893"/>
      <c r="DT109" s="893"/>
      <c r="DU109" s="894"/>
      <c r="DV109" s="895" t="s">
        <v>404</v>
      </c>
      <c r="DW109" s="893"/>
      <c r="DX109" s="893"/>
      <c r="DY109" s="893"/>
      <c r="DZ109" s="924"/>
    </row>
    <row r="110" spans="1:131" s="199" customFormat="1" ht="26.25" customHeight="1" x14ac:dyDescent="0.15">
      <c r="A110" s="795" t="s">
        <v>406</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834426</v>
      </c>
      <c r="AB110" s="886"/>
      <c r="AC110" s="886"/>
      <c r="AD110" s="886"/>
      <c r="AE110" s="887"/>
      <c r="AF110" s="888">
        <v>839419</v>
      </c>
      <c r="AG110" s="886"/>
      <c r="AH110" s="886"/>
      <c r="AI110" s="886"/>
      <c r="AJ110" s="887"/>
      <c r="AK110" s="888">
        <v>861813</v>
      </c>
      <c r="AL110" s="886"/>
      <c r="AM110" s="886"/>
      <c r="AN110" s="886"/>
      <c r="AO110" s="887"/>
      <c r="AP110" s="889">
        <v>25.9</v>
      </c>
      <c r="AQ110" s="890"/>
      <c r="AR110" s="890"/>
      <c r="AS110" s="890"/>
      <c r="AT110" s="891"/>
      <c r="AU110" s="925" t="s">
        <v>62</v>
      </c>
      <c r="AV110" s="926"/>
      <c r="AW110" s="926"/>
      <c r="AX110" s="926"/>
      <c r="AY110" s="926"/>
      <c r="AZ110" s="851" t="s">
        <v>407</v>
      </c>
      <c r="BA110" s="796"/>
      <c r="BB110" s="796"/>
      <c r="BC110" s="796"/>
      <c r="BD110" s="796"/>
      <c r="BE110" s="796"/>
      <c r="BF110" s="796"/>
      <c r="BG110" s="796"/>
      <c r="BH110" s="796"/>
      <c r="BI110" s="796"/>
      <c r="BJ110" s="796"/>
      <c r="BK110" s="796"/>
      <c r="BL110" s="796"/>
      <c r="BM110" s="796"/>
      <c r="BN110" s="796"/>
      <c r="BO110" s="796"/>
      <c r="BP110" s="797"/>
      <c r="BQ110" s="852">
        <v>7703438</v>
      </c>
      <c r="BR110" s="833"/>
      <c r="BS110" s="833"/>
      <c r="BT110" s="833"/>
      <c r="BU110" s="833"/>
      <c r="BV110" s="833">
        <v>8040716</v>
      </c>
      <c r="BW110" s="833"/>
      <c r="BX110" s="833"/>
      <c r="BY110" s="833"/>
      <c r="BZ110" s="833"/>
      <c r="CA110" s="833">
        <v>7785110</v>
      </c>
      <c r="CB110" s="833"/>
      <c r="CC110" s="833"/>
      <c r="CD110" s="833"/>
      <c r="CE110" s="833"/>
      <c r="CF110" s="857">
        <v>233.8</v>
      </c>
      <c r="CG110" s="858"/>
      <c r="CH110" s="858"/>
      <c r="CI110" s="858"/>
      <c r="CJ110" s="858"/>
      <c r="CK110" s="921" t="s">
        <v>408</v>
      </c>
      <c r="CL110" s="807"/>
      <c r="CM110" s="882" t="s">
        <v>409</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x14ac:dyDescent="0.15">
      <c r="A111" s="762" t="s">
        <v>410</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411</v>
      </c>
      <c r="BA111" s="738"/>
      <c r="BB111" s="738"/>
      <c r="BC111" s="738"/>
      <c r="BD111" s="738"/>
      <c r="BE111" s="738"/>
      <c r="BF111" s="738"/>
      <c r="BG111" s="738"/>
      <c r="BH111" s="738"/>
      <c r="BI111" s="738"/>
      <c r="BJ111" s="738"/>
      <c r="BK111" s="738"/>
      <c r="BL111" s="738"/>
      <c r="BM111" s="738"/>
      <c r="BN111" s="738"/>
      <c r="BO111" s="738"/>
      <c r="BP111" s="739"/>
      <c r="BQ111" s="804">
        <v>75210</v>
      </c>
      <c r="BR111" s="805"/>
      <c r="BS111" s="805"/>
      <c r="BT111" s="805"/>
      <c r="BU111" s="805"/>
      <c r="BV111" s="805">
        <v>59408</v>
      </c>
      <c r="BW111" s="805"/>
      <c r="BX111" s="805"/>
      <c r="BY111" s="805"/>
      <c r="BZ111" s="805"/>
      <c r="CA111" s="805">
        <v>43986</v>
      </c>
      <c r="CB111" s="805"/>
      <c r="CC111" s="805"/>
      <c r="CD111" s="805"/>
      <c r="CE111" s="805"/>
      <c r="CF111" s="866">
        <v>1.3</v>
      </c>
      <c r="CG111" s="867"/>
      <c r="CH111" s="867"/>
      <c r="CI111" s="867"/>
      <c r="CJ111" s="867"/>
      <c r="CK111" s="922"/>
      <c r="CL111" s="809"/>
      <c r="CM111" s="812" t="s">
        <v>412</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x14ac:dyDescent="0.15">
      <c r="A112" s="907" t="s">
        <v>413</v>
      </c>
      <c r="B112" s="908"/>
      <c r="C112" s="738" t="s">
        <v>414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415</v>
      </c>
      <c r="BA112" s="738"/>
      <c r="BB112" s="738"/>
      <c r="BC112" s="738"/>
      <c r="BD112" s="738"/>
      <c r="BE112" s="738"/>
      <c r="BF112" s="738"/>
      <c r="BG112" s="738"/>
      <c r="BH112" s="738"/>
      <c r="BI112" s="738"/>
      <c r="BJ112" s="738"/>
      <c r="BK112" s="738"/>
      <c r="BL112" s="738"/>
      <c r="BM112" s="738"/>
      <c r="BN112" s="738"/>
      <c r="BO112" s="738"/>
      <c r="BP112" s="739"/>
      <c r="BQ112" s="804">
        <v>3462594</v>
      </c>
      <c r="BR112" s="805"/>
      <c r="BS112" s="805"/>
      <c r="BT112" s="805"/>
      <c r="BU112" s="805"/>
      <c r="BV112" s="805">
        <v>3312830</v>
      </c>
      <c r="BW112" s="805"/>
      <c r="BX112" s="805"/>
      <c r="BY112" s="805"/>
      <c r="BZ112" s="805"/>
      <c r="CA112" s="805">
        <v>3154080</v>
      </c>
      <c r="CB112" s="805"/>
      <c r="CC112" s="805"/>
      <c r="CD112" s="805"/>
      <c r="CE112" s="805"/>
      <c r="CF112" s="866">
        <v>94.7</v>
      </c>
      <c r="CG112" s="867"/>
      <c r="CH112" s="867"/>
      <c r="CI112" s="867"/>
      <c r="CJ112" s="867"/>
      <c r="CK112" s="922"/>
      <c r="CL112" s="809"/>
      <c r="CM112" s="812" t="s">
        <v>416</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x14ac:dyDescent="0.15">
      <c r="A113" s="909"/>
      <c r="B113" s="910"/>
      <c r="C113" s="738" t="s">
        <v>417</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342513</v>
      </c>
      <c r="AB113" s="914"/>
      <c r="AC113" s="914"/>
      <c r="AD113" s="914"/>
      <c r="AE113" s="915"/>
      <c r="AF113" s="916">
        <v>322920</v>
      </c>
      <c r="AG113" s="914"/>
      <c r="AH113" s="914"/>
      <c r="AI113" s="914"/>
      <c r="AJ113" s="915"/>
      <c r="AK113" s="916">
        <v>314344</v>
      </c>
      <c r="AL113" s="914"/>
      <c r="AM113" s="914"/>
      <c r="AN113" s="914"/>
      <c r="AO113" s="915"/>
      <c r="AP113" s="917">
        <v>9.4</v>
      </c>
      <c r="AQ113" s="918"/>
      <c r="AR113" s="918"/>
      <c r="AS113" s="918"/>
      <c r="AT113" s="919"/>
      <c r="AU113" s="927"/>
      <c r="AV113" s="928"/>
      <c r="AW113" s="928"/>
      <c r="AX113" s="928"/>
      <c r="AY113" s="928"/>
      <c r="AZ113" s="803" t="s">
        <v>418</v>
      </c>
      <c r="BA113" s="738"/>
      <c r="BB113" s="738"/>
      <c r="BC113" s="738"/>
      <c r="BD113" s="738"/>
      <c r="BE113" s="738"/>
      <c r="BF113" s="738"/>
      <c r="BG113" s="738"/>
      <c r="BH113" s="738"/>
      <c r="BI113" s="738"/>
      <c r="BJ113" s="738"/>
      <c r="BK113" s="738"/>
      <c r="BL113" s="738"/>
      <c r="BM113" s="738"/>
      <c r="BN113" s="738"/>
      <c r="BO113" s="738"/>
      <c r="BP113" s="739"/>
      <c r="BQ113" s="804">
        <v>19438</v>
      </c>
      <c r="BR113" s="805"/>
      <c r="BS113" s="805"/>
      <c r="BT113" s="805"/>
      <c r="BU113" s="805"/>
      <c r="BV113" s="805">
        <v>14561</v>
      </c>
      <c r="BW113" s="805"/>
      <c r="BX113" s="805"/>
      <c r="BY113" s="805"/>
      <c r="BZ113" s="805"/>
      <c r="CA113" s="805">
        <v>10143</v>
      </c>
      <c r="CB113" s="805"/>
      <c r="CC113" s="805"/>
      <c r="CD113" s="805"/>
      <c r="CE113" s="805"/>
      <c r="CF113" s="866">
        <v>0.3</v>
      </c>
      <c r="CG113" s="867"/>
      <c r="CH113" s="867"/>
      <c r="CI113" s="867"/>
      <c r="CJ113" s="867"/>
      <c r="CK113" s="922"/>
      <c r="CL113" s="809"/>
      <c r="CM113" s="812" t="s">
        <v>419</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x14ac:dyDescent="0.15">
      <c r="A114" s="909"/>
      <c r="B114" s="910"/>
      <c r="C114" s="738" t="s">
        <v>420</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6259</v>
      </c>
      <c r="AB114" s="768"/>
      <c r="AC114" s="768"/>
      <c r="AD114" s="768"/>
      <c r="AE114" s="769"/>
      <c r="AF114" s="770">
        <v>5586</v>
      </c>
      <c r="AG114" s="768"/>
      <c r="AH114" s="768"/>
      <c r="AI114" s="768"/>
      <c r="AJ114" s="769"/>
      <c r="AK114" s="770">
        <v>4980</v>
      </c>
      <c r="AL114" s="768"/>
      <c r="AM114" s="768"/>
      <c r="AN114" s="768"/>
      <c r="AO114" s="769"/>
      <c r="AP114" s="815">
        <v>0.1</v>
      </c>
      <c r="AQ114" s="816"/>
      <c r="AR114" s="816"/>
      <c r="AS114" s="816"/>
      <c r="AT114" s="817"/>
      <c r="AU114" s="927"/>
      <c r="AV114" s="928"/>
      <c r="AW114" s="928"/>
      <c r="AX114" s="928"/>
      <c r="AY114" s="928"/>
      <c r="AZ114" s="803" t="s">
        <v>421</v>
      </c>
      <c r="BA114" s="738"/>
      <c r="BB114" s="738"/>
      <c r="BC114" s="738"/>
      <c r="BD114" s="738"/>
      <c r="BE114" s="738"/>
      <c r="BF114" s="738"/>
      <c r="BG114" s="738"/>
      <c r="BH114" s="738"/>
      <c r="BI114" s="738"/>
      <c r="BJ114" s="738"/>
      <c r="BK114" s="738"/>
      <c r="BL114" s="738"/>
      <c r="BM114" s="738"/>
      <c r="BN114" s="738"/>
      <c r="BO114" s="738"/>
      <c r="BP114" s="739"/>
      <c r="BQ114" s="804">
        <v>639592</v>
      </c>
      <c r="BR114" s="805"/>
      <c r="BS114" s="805"/>
      <c r="BT114" s="805"/>
      <c r="BU114" s="805"/>
      <c r="BV114" s="805">
        <v>582380</v>
      </c>
      <c r="BW114" s="805"/>
      <c r="BX114" s="805"/>
      <c r="BY114" s="805"/>
      <c r="BZ114" s="805"/>
      <c r="CA114" s="805">
        <v>439040</v>
      </c>
      <c r="CB114" s="805"/>
      <c r="CC114" s="805"/>
      <c r="CD114" s="805"/>
      <c r="CE114" s="805"/>
      <c r="CF114" s="866">
        <v>13.2</v>
      </c>
      <c r="CG114" s="867"/>
      <c r="CH114" s="867"/>
      <c r="CI114" s="867"/>
      <c r="CJ114" s="867"/>
      <c r="CK114" s="922"/>
      <c r="CL114" s="809"/>
      <c r="CM114" s="812" t="s">
        <v>422</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x14ac:dyDescent="0.15">
      <c r="A115" s="909"/>
      <c r="B115" s="910"/>
      <c r="C115" s="738" t="s">
        <v>423</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19108</v>
      </c>
      <c r="AB115" s="914"/>
      <c r="AC115" s="914"/>
      <c r="AD115" s="914"/>
      <c r="AE115" s="915"/>
      <c r="AF115" s="916">
        <v>16748</v>
      </c>
      <c r="AG115" s="914"/>
      <c r="AH115" s="914"/>
      <c r="AI115" s="914"/>
      <c r="AJ115" s="915"/>
      <c r="AK115" s="916">
        <v>15422</v>
      </c>
      <c r="AL115" s="914"/>
      <c r="AM115" s="914"/>
      <c r="AN115" s="914"/>
      <c r="AO115" s="915"/>
      <c r="AP115" s="917">
        <v>0.5</v>
      </c>
      <c r="AQ115" s="918"/>
      <c r="AR115" s="918"/>
      <c r="AS115" s="918"/>
      <c r="AT115" s="919"/>
      <c r="AU115" s="927"/>
      <c r="AV115" s="928"/>
      <c r="AW115" s="928"/>
      <c r="AX115" s="928"/>
      <c r="AY115" s="928"/>
      <c r="AZ115" s="803" t="s">
        <v>424</v>
      </c>
      <c r="BA115" s="738"/>
      <c r="BB115" s="738"/>
      <c r="BC115" s="738"/>
      <c r="BD115" s="738"/>
      <c r="BE115" s="738"/>
      <c r="BF115" s="738"/>
      <c r="BG115" s="738"/>
      <c r="BH115" s="738"/>
      <c r="BI115" s="738"/>
      <c r="BJ115" s="738"/>
      <c r="BK115" s="738"/>
      <c r="BL115" s="738"/>
      <c r="BM115" s="738"/>
      <c r="BN115" s="738"/>
      <c r="BO115" s="738"/>
      <c r="BP115" s="739"/>
      <c r="BQ115" s="804">
        <v>10866</v>
      </c>
      <c r="BR115" s="805"/>
      <c r="BS115" s="805"/>
      <c r="BT115" s="805"/>
      <c r="BU115" s="805"/>
      <c r="BV115" s="805">
        <v>9586</v>
      </c>
      <c r="BW115" s="805"/>
      <c r="BX115" s="805"/>
      <c r="BY115" s="805"/>
      <c r="BZ115" s="805"/>
      <c r="CA115" s="805">
        <v>5958</v>
      </c>
      <c r="CB115" s="805"/>
      <c r="CC115" s="805"/>
      <c r="CD115" s="805"/>
      <c r="CE115" s="805"/>
      <c r="CF115" s="866">
        <v>0.2</v>
      </c>
      <c r="CG115" s="867"/>
      <c r="CH115" s="867"/>
      <c r="CI115" s="867"/>
      <c r="CJ115" s="867"/>
      <c r="CK115" s="922"/>
      <c r="CL115" s="809"/>
      <c r="CM115" s="803" t="s">
        <v>425</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x14ac:dyDescent="0.15">
      <c r="A116" s="911"/>
      <c r="B116" s="912"/>
      <c r="C116" s="871" t="s">
        <v>426</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40</v>
      </c>
      <c r="AB116" s="768"/>
      <c r="AC116" s="768"/>
      <c r="AD116" s="768"/>
      <c r="AE116" s="769"/>
      <c r="AF116" s="770">
        <v>528</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427</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428</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75210</v>
      </c>
      <c r="DH116" s="768"/>
      <c r="DI116" s="768"/>
      <c r="DJ116" s="768"/>
      <c r="DK116" s="769"/>
      <c r="DL116" s="770">
        <v>59408</v>
      </c>
      <c r="DM116" s="768"/>
      <c r="DN116" s="768"/>
      <c r="DO116" s="768"/>
      <c r="DP116" s="769"/>
      <c r="DQ116" s="770">
        <v>43986</v>
      </c>
      <c r="DR116" s="768"/>
      <c r="DS116" s="768"/>
      <c r="DT116" s="768"/>
      <c r="DU116" s="769"/>
      <c r="DV116" s="815">
        <v>1.3</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429</v>
      </c>
      <c r="Z117" s="894"/>
      <c r="AA117" s="899">
        <v>1202346</v>
      </c>
      <c r="AB117" s="900"/>
      <c r="AC117" s="900"/>
      <c r="AD117" s="900"/>
      <c r="AE117" s="901"/>
      <c r="AF117" s="902">
        <v>1185201</v>
      </c>
      <c r="AG117" s="900"/>
      <c r="AH117" s="900"/>
      <c r="AI117" s="900"/>
      <c r="AJ117" s="901"/>
      <c r="AK117" s="902">
        <v>1196559</v>
      </c>
      <c r="AL117" s="900"/>
      <c r="AM117" s="900"/>
      <c r="AN117" s="900"/>
      <c r="AO117" s="901"/>
      <c r="AP117" s="903"/>
      <c r="AQ117" s="904"/>
      <c r="AR117" s="904"/>
      <c r="AS117" s="904"/>
      <c r="AT117" s="905"/>
      <c r="AU117" s="927"/>
      <c r="AV117" s="928"/>
      <c r="AW117" s="928"/>
      <c r="AX117" s="928"/>
      <c r="AY117" s="928"/>
      <c r="AZ117" s="854" t="s">
        <v>430</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431</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x14ac:dyDescent="0.15">
      <c r="A118" s="892" t="s">
        <v>405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403</v>
      </c>
      <c r="AB118" s="893"/>
      <c r="AC118" s="893"/>
      <c r="AD118" s="893"/>
      <c r="AE118" s="894"/>
      <c r="AF118" s="895" t="s">
        <v>287</v>
      </c>
      <c r="AG118" s="893"/>
      <c r="AH118" s="893"/>
      <c r="AI118" s="893"/>
      <c r="AJ118" s="894"/>
      <c r="AK118" s="895" t="s">
        <v>286</v>
      </c>
      <c r="AL118" s="893"/>
      <c r="AM118" s="893"/>
      <c r="AN118" s="893"/>
      <c r="AO118" s="894"/>
      <c r="AP118" s="896" t="s">
        <v>404</v>
      </c>
      <c r="AQ118" s="897"/>
      <c r="AR118" s="897"/>
      <c r="AS118" s="897"/>
      <c r="AT118" s="898"/>
      <c r="AU118" s="927"/>
      <c r="AV118" s="928"/>
      <c r="AW118" s="928"/>
      <c r="AX118" s="928"/>
      <c r="AY118" s="928"/>
      <c r="AZ118" s="870" t="s">
        <v>432</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433</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x14ac:dyDescent="0.15">
      <c r="A119" s="806" t="s">
        <v>408</v>
      </c>
      <c r="B119" s="807"/>
      <c r="C119" s="882" t="s">
        <v>409</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434</v>
      </c>
      <c r="BP119" s="869"/>
      <c r="BQ119" s="873">
        <v>11911138</v>
      </c>
      <c r="BR119" s="836"/>
      <c r="BS119" s="836"/>
      <c r="BT119" s="836"/>
      <c r="BU119" s="836"/>
      <c r="BV119" s="836">
        <v>12019481</v>
      </c>
      <c r="BW119" s="836"/>
      <c r="BX119" s="836"/>
      <c r="BY119" s="836"/>
      <c r="BZ119" s="836"/>
      <c r="CA119" s="836">
        <v>11438317</v>
      </c>
      <c r="CB119" s="836"/>
      <c r="CC119" s="836"/>
      <c r="CD119" s="836"/>
      <c r="CE119" s="836"/>
      <c r="CF119" s="734"/>
      <c r="CG119" s="735"/>
      <c r="CH119" s="735"/>
      <c r="CI119" s="735"/>
      <c r="CJ119" s="825"/>
      <c r="CK119" s="923"/>
      <c r="CL119" s="811"/>
      <c r="CM119" s="829" t="s">
        <v>435</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x14ac:dyDescent="0.15">
      <c r="A120" s="808"/>
      <c r="B120" s="809"/>
      <c r="C120" s="812" t="s">
        <v>412</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436</v>
      </c>
      <c r="AV120" s="875"/>
      <c r="AW120" s="875"/>
      <c r="AX120" s="875"/>
      <c r="AY120" s="876"/>
      <c r="AZ120" s="851" t="s">
        <v>437</v>
      </c>
      <c r="BA120" s="796"/>
      <c r="BB120" s="796"/>
      <c r="BC120" s="796"/>
      <c r="BD120" s="796"/>
      <c r="BE120" s="796"/>
      <c r="BF120" s="796"/>
      <c r="BG120" s="796"/>
      <c r="BH120" s="796"/>
      <c r="BI120" s="796"/>
      <c r="BJ120" s="796"/>
      <c r="BK120" s="796"/>
      <c r="BL120" s="796"/>
      <c r="BM120" s="796"/>
      <c r="BN120" s="796"/>
      <c r="BO120" s="796"/>
      <c r="BP120" s="797"/>
      <c r="BQ120" s="852">
        <v>2680295</v>
      </c>
      <c r="BR120" s="833"/>
      <c r="BS120" s="833"/>
      <c r="BT120" s="833"/>
      <c r="BU120" s="833"/>
      <c r="BV120" s="833">
        <v>2861081</v>
      </c>
      <c r="BW120" s="833"/>
      <c r="BX120" s="833"/>
      <c r="BY120" s="833"/>
      <c r="BZ120" s="833"/>
      <c r="CA120" s="833">
        <v>3148938</v>
      </c>
      <c r="CB120" s="833"/>
      <c r="CC120" s="833"/>
      <c r="CD120" s="833"/>
      <c r="CE120" s="833"/>
      <c r="CF120" s="857">
        <v>94.6</v>
      </c>
      <c r="CG120" s="858"/>
      <c r="CH120" s="858"/>
      <c r="CI120" s="858"/>
      <c r="CJ120" s="858"/>
      <c r="CK120" s="859" t="s">
        <v>438</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1685666</v>
      </c>
      <c r="DH120" s="833"/>
      <c r="DI120" s="833"/>
      <c r="DJ120" s="833"/>
      <c r="DK120" s="833"/>
      <c r="DL120" s="833">
        <v>1520226</v>
      </c>
      <c r="DM120" s="833"/>
      <c r="DN120" s="833"/>
      <c r="DO120" s="833"/>
      <c r="DP120" s="833"/>
      <c r="DQ120" s="833">
        <v>1395062</v>
      </c>
      <c r="DR120" s="833"/>
      <c r="DS120" s="833"/>
      <c r="DT120" s="833"/>
      <c r="DU120" s="833"/>
      <c r="DV120" s="834">
        <v>41.9</v>
      </c>
      <c r="DW120" s="834"/>
      <c r="DX120" s="834"/>
      <c r="DY120" s="834"/>
      <c r="DZ120" s="835"/>
    </row>
    <row r="121" spans="1:130" s="199" customFormat="1" ht="26.25" customHeight="1" x14ac:dyDescent="0.15">
      <c r="A121" s="808"/>
      <c r="B121" s="809"/>
      <c r="C121" s="854" t="s">
        <v>439</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440</v>
      </c>
      <c r="BA121" s="738"/>
      <c r="BB121" s="738"/>
      <c r="BC121" s="738"/>
      <c r="BD121" s="738"/>
      <c r="BE121" s="738"/>
      <c r="BF121" s="738"/>
      <c r="BG121" s="738"/>
      <c r="BH121" s="738"/>
      <c r="BI121" s="738"/>
      <c r="BJ121" s="738"/>
      <c r="BK121" s="738"/>
      <c r="BL121" s="738"/>
      <c r="BM121" s="738"/>
      <c r="BN121" s="738"/>
      <c r="BO121" s="738"/>
      <c r="BP121" s="739"/>
      <c r="BQ121" s="804">
        <v>70279</v>
      </c>
      <c r="BR121" s="805"/>
      <c r="BS121" s="805"/>
      <c r="BT121" s="805"/>
      <c r="BU121" s="805"/>
      <c r="BV121" s="805">
        <v>67991</v>
      </c>
      <c r="BW121" s="805"/>
      <c r="BX121" s="805"/>
      <c r="BY121" s="805"/>
      <c r="BZ121" s="805"/>
      <c r="CA121" s="805">
        <v>56125</v>
      </c>
      <c r="CB121" s="805"/>
      <c r="CC121" s="805"/>
      <c r="CD121" s="805"/>
      <c r="CE121" s="805"/>
      <c r="CF121" s="866">
        <v>1.7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804">
        <v>1077055</v>
      </c>
      <c r="DH121" s="805"/>
      <c r="DI121" s="805"/>
      <c r="DJ121" s="805"/>
      <c r="DK121" s="805"/>
      <c r="DL121" s="805">
        <v>1085178</v>
      </c>
      <c r="DM121" s="805"/>
      <c r="DN121" s="805"/>
      <c r="DO121" s="805"/>
      <c r="DP121" s="805"/>
      <c r="DQ121" s="805">
        <v>1061079</v>
      </c>
      <c r="DR121" s="805"/>
      <c r="DS121" s="805"/>
      <c r="DT121" s="805"/>
      <c r="DU121" s="805"/>
      <c r="DV121" s="782">
        <v>31.9</v>
      </c>
      <c r="DW121" s="782"/>
      <c r="DX121" s="782"/>
      <c r="DY121" s="782"/>
      <c r="DZ121" s="783"/>
    </row>
    <row r="122" spans="1:130" s="199" customFormat="1" ht="26.25" customHeight="1" x14ac:dyDescent="0.15">
      <c r="A122" s="808"/>
      <c r="B122" s="809"/>
      <c r="C122" s="812" t="s">
        <v>422</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441</v>
      </c>
      <c r="BA122" s="871"/>
      <c r="BB122" s="871"/>
      <c r="BC122" s="871"/>
      <c r="BD122" s="871"/>
      <c r="BE122" s="871"/>
      <c r="BF122" s="871"/>
      <c r="BG122" s="871"/>
      <c r="BH122" s="871"/>
      <c r="BI122" s="871"/>
      <c r="BJ122" s="871"/>
      <c r="BK122" s="871"/>
      <c r="BL122" s="871"/>
      <c r="BM122" s="871"/>
      <c r="BN122" s="871"/>
      <c r="BO122" s="871"/>
      <c r="BP122" s="872"/>
      <c r="BQ122" s="873">
        <v>8530845</v>
      </c>
      <c r="BR122" s="836"/>
      <c r="BS122" s="836"/>
      <c r="BT122" s="836"/>
      <c r="BU122" s="836"/>
      <c r="BV122" s="836">
        <v>8653819</v>
      </c>
      <c r="BW122" s="836"/>
      <c r="BX122" s="836"/>
      <c r="BY122" s="836"/>
      <c r="BZ122" s="836"/>
      <c r="CA122" s="836">
        <v>8113625</v>
      </c>
      <c r="CB122" s="836"/>
      <c r="CC122" s="836"/>
      <c r="CD122" s="836"/>
      <c r="CE122" s="836"/>
      <c r="CF122" s="837">
        <v>243.7</v>
      </c>
      <c r="CG122" s="838"/>
      <c r="CH122" s="838"/>
      <c r="CI122" s="838"/>
      <c r="CJ122" s="838"/>
      <c r="CK122" s="860"/>
      <c r="CL122" s="846"/>
      <c r="CM122" s="846"/>
      <c r="CN122" s="846"/>
      <c r="CO122" s="847"/>
      <c r="CP122" s="826" t="s">
        <v>386</v>
      </c>
      <c r="CQ122" s="827"/>
      <c r="CR122" s="827"/>
      <c r="CS122" s="827"/>
      <c r="CT122" s="827"/>
      <c r="CU122" s="827"/>
      <c r="CV122" s="827"/>
      <c r="CW122" s="827"/>
      <c r="CX122" s="827"/>
      <c r="CY122" s="827"/>
      <c r="CZ122" s="827"/>
      <c r="DA122" s="827"/>
      <c r="DB122" s="827"/>
      <c r="DC122" s="827"/>
      <c r="DD122" s="827"/>
      <c r="DE122" s="827"/>
      <c r="DF122" s="828"/>
      <c r="DG122" s="804">
        <v>408266</v>
      </c>
      <c r="DH122" s="805"/>
      <c r="DI122" s="805"/>
      <c r="DJ122" s="805"/>
      <c r="DK122" s="805"/>
      <c r="DL122" s="805">
        <v>445170</v>
      </c>
      <c r="DM122" s="805"/>
      <c r="DN122" s="805"/>
      <c r="DO122" s="805"/>
      <c r="DP122" s="805"/>
      <c r="DQ122" s="805">
        <v>460679</v>
      </c>
      <c r="DR122" s="805"/>
      <c r="DS122" s="805"/>
      <c r="DT122" s="805"/>
      <c r="DU122" s="805"/>
      <c r="DV122" s="782">
        <v>13.8</v>
      </c>
      <c r="DW122" s="782"/>
      <c r="DX122" s="782"/>
      <c r="DY122" s="782"/>
      <c r="DZ122" s="783"/>
    </row>
    <row r="123" spans="1:130" s="199" customFormat="1" ht="26.25" customHeight="1" x14ac:dyDescent="0.15">
      <c r="A123" s="808"/>
      <c r="B123" s="809"/>
      <c r="C123" s="812" t="s">
        <v>428</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442</v>
      </c>
      <c r="BP123" s="869"/>
      <c r="BQ123" s="823">
        <v>11281419</v>
      </c>
      <c r="BR123" s="824"/>
      <c r="BS123" s="824"/>
      <c r="BT123" s="824"/>
      <c r="BU123" s="824"/>
      <c r="BV123" s="824">
        <v>11582891</v>
      </c>
      <c r="BW123" s="824"/>
      <c r="BX123" s="824"/>
      <c r="BY123" s="824"/>
      <c r="BZ123" s="824"/>
      <c r="CA123" s="824">
        <v>11318688</v>
      </c>
      <c r="CB123" s="824"/>
      <c r="CC123" s="824"/>
      <c r="CD123" s="824"/>
      <c r="CE123" s="824"/>
      <c r="CF123" s="734"/>
      <c r="CG123" s="735"/>
      <c r="CH123" s="735"/>
      <c r="CI123" s="735"/>
      <c r="CJ123" s="825"/>
      <c r="CK123" s="860"/>
      <c r="CL123" s="846"/>
      <c r="CM123" s="846"/>
      <c r="CN123" s="846"/>
      <c r="CO123" s="847"/>
      <c r="CP123" s="826" t="s">
        <v>387</v>
      </c>
      <c r="CQ123" s="827"/>
      <c r="CR123" s="827"/>
      <c r="CS123" s="827"/>
      <c r="CT123" s="827"/>
      <c r="CU123" s="827"/>
      <c r="CV123" s="827"/>
      <c r="CW123" s="827"/>
      <c r="CX123" s="827"/>
      <c r="CY123" s="827"/>
      <c r="CZ123" s="827"/>
      <c r="DA123" s="827"/>
      <c r="DB123" s="827"/>
      <c r="DC123" s="827"/>
      <c r="DD123" s="827"/>
      <c r="DE123" s="827"/>
      <c r="DF123" s="828"/>
      <c r="DG123" s="767">
        <v>286457</v>
      </c>
      <c r="DH123" s="768"/>
      <c r="DI123" s="768"/>
      <c r="DJ123" s="768"/>
      <c r="DK123" s="769"/>
      <c r="DL123" s="770">
        <v>256774</v>
      </c>
      <c r="DM123" s="768"/>
      <c r="DN123" s="768"/>
      <c r="DO123" s="768"/>
      <c r="DP123" s="769"/>
      <c r="DQ123" s="770">
        <v>231065</v>
      </c>
      <c r="DR123" s="768"/>
      <c r="DS123" s="768"/>
      <c r="DT123" s="768"/>
      <c r="DU123" s="769"/>
      <c r="DV123" s="815">
        <v>6.9</v>
      </c>
      <c r="DW123" s="816"/>
      <c r="DX123" s="816"/>
      <c r="DY123" s="816"/>
      <c r="DZ123" s="817"/>
    </row>
    <row r="124" spans="1:130" s="199" customFormat="1" ht="26.25" customHeight="1" thickBot="1" x14ac:dyDescent="0.2">
      <c r="A124" s="808"/>
      <c r="B124" s="809"/>
      <c r="C124" s="812" t="s">
        <v>431</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443</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18.5</v>
      </c>
      <c r="BR124" s="822"/>
      <c r="BS124" s="822"/>
      <c r="BT124" s="822"/>
      <c r="BU124" s="822"/>
      <c r="BV124" s="822">
        <v>12.4</v>
      </c>
      <c r="BW124" s="822"/>
      <c r="BX124" s="822"/>
      <c r="BY124" s="822"/>
      <c r="BZ124" s="822"/>
      <c r="CA124" s="822">
        <v>3.5</v>
      </c>
      <c r="CB124" s="822"/>
      <c r="CC124" s="822"/>
      <c r="CD124" s="822"/>
      <c r="CE124" s="822"/>
      <c r="CF124" s="712"/>
      <c r="CG124" s="713"/>
      <c r="CH124" s="713"/>
      <c r="CI124" s="713"/>
      <c r="CJ124" s="853"/>
      <c r="CK124" s="861"/>
      <c r="CL124" s="861"/>
      <c r="CM124" s="861"/>
      <c r="CN124" s="861"/>
      <c r="CO124" s="862"/>
      <c r="CP124" s="826" t="s">
        <v>444</v>
      </c>
      <c r="CQ124" s="827"/>
      <c r="CR124" s="827"/>
      <c r="CS124" s="827"/>
      <c r="CT124" s="827"/>
      <c r="CU124" s="827"/>
      <c r="CV124" s="827"/>
      <c r="CW124" s="827"/>
      <c r="CX124" s="827"/>
      <c r="CY124" s="827"/>
      <c r="CZ124" s="827"/>
      <c r="DA124" s="827"/>
      <c r="DB124" s="827"/>
      <c r="DC124" s="827"/>
      <c r="DD124" s="827"/>
      <c r="DE124" s="827"/>
      <c r="DF124" s="828"/>
      <c r="DG124" s="750">
        <v>5150</v>
      </c>
      <c r="DH124" s="751"/>
      <c r="DI124" s="751"/>
      <c r="DJ124" s="751"/>
      <c r="DK124" s="752"/>
      <c r="DL124" s="753">
        <v>5482</v>
      </c>
      <c r="DM124" s="751"/>
      <c r="DN124" s="751"/>
      <c r="DO124" s="751"/>
      <c r="DP124" s="752"/>
      <c r="DQ124" s="753">
        <v>6195</v>
      </c>
      <c r="DR124" s="751"/>
      <c r="DS124" s="751"/>
      <c r="DT124" s="751"/>
      <c r="DU124" s="752"/>
      <c r="DV124" s="839">
        <v>0.2</v>
      </c>
      <c r="DW124" s="840"/>
      <c r="DX124" s="840"/>
      <c r="DY124" s="840"/>
      <c r="DZ124" s="841"/>
    </row>
    <row r="125" spans="1:130" s="199" customFormat="1" ht="26.25" customHeight="1" x14ac:dyDescent="0.15">
      <c r="A125" s="808"/>
      <c r="B125" s="809"/>
      <c r="C125" s="812" t="s">
        <v>433</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445</v>
      </c>
      <c r="CL125" s="843"/>
      <c r="CM125" s="843"/>
      <c r="CN125" s="843"/>
      <c r="CO125" s="844"/>
      <c r="CP125" s="851" t="s">
        <v>446</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x14ac:dyDescent="0.2">
      <c r="A126" s="808"/>
      <c r="B126" s="809"/>
      <c r="C126" s="812" t="s">
        <v>435</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447</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x14ac:dyDescent="0.15">
      <c r="A127" s="810"/>
      <c r="B127" s="811"/>
      <c r="C127" s="829" t="s">
        <v>448</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19108</v>
      </c>
      <c r="AB127" s="768"/>
      <c r="AC127" s="768"/>
      <c r="AD127" s="768"/>
      <c r="AE127" s="769"/>
      <c r="AF127" s="770">
        <v>16748</v>
      </c>
      <c r="AG127" s="768"/>
      <c r="AH127" s="768"/>
      <c r="AI127" s="768"/>
      <c r="AJ127" s="769"/>
      <c r="AK127" s="770">
        <v>15422</v>
      </c>
      <c r="AL127" s="768"/>
      <c r="AM127" s="768"/>
      <c r="AN127" s="768"/>
      <c r="AO127" s="769"/>
      <c r="AP127" s="815">
        <v>0.5</v>
      </c>
      <c r="AQ127" s="816"/>
      <c r="AR127" s="816"/>
      <c r="AS127" s="816"/>
      <c r="AT127" s="817"/>
      <c r="AU127" s="235"/>
      <c r="AV127" s="235"/>
      <c r="AW127" s="235"/>
      <c r="AX127" s="832" t="s">
        <v>449</v>
      </c>
      <c r="AY127" s="800"/>
      <c r="AZ127" s="800"/>
      <c r="BA127" s="800"/>
      <c r="BB127" s="800"/>
      <c r="BC127" s="800"/>
      <c r="BD127" s="800"/>
      <c r="BE127" s="801"/>
      <c r="BF127" s="799" t="s">
        <v>450</v>
      </c>
      <c r="BG127" s="800"/>
      <c r="BH127" s="800"/>
      <c r="BI127" s="800"/>
      <c r="BJ127" s="800"/>
      <c r="BK127" s="800"/>
      <c r="BL127" s="801"/>
      <c r="BM127" s="799" t="s">
        <v>451</v>
      </c>
      <c r="BN127" s="800"/>
      <c r="BO127" s="800"/>
      <c r="BP127" s="800"/>
      <c r="BQ127" s="800"/>
      <c r="BR127" s="800"/>
      <c r="BS127" s="801"/>
      <c r="BT127" s="799" t="s">
        <v>452</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453</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x14ac:dyDescent="0.2">
      <c r="A128" s="784" t="s">
        <v>454</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455</v>
      </c>
      <c r="X128" s="786"/>
      <c r="Y128" s="786"/>
      <c r="Z128" s="787"/>
      <c r="AA128" s="788">
        <v>13430</v>
      </c>
      <c r="AB128" s="789"/>
      <c r="AC128" s="789"/>
      <c r="AD128" s="789"/>
      <c r="AE128" s="790"/>
      <c r="AF128" s="791">
        <v>15824</v>
      </c>
      <c r="AG128" s="789"/>
      <c r="AH128" s="789"/>
      <c r="AI128" s="789"/>
      <c r="AJ128" s="790"/>
      <c r="AK128" s="791">
        <v>12176</v>
      </c>
      <c r="AL128" s="789"/>
      <c r="AM128" s="789"/>
      <c r="AN128" s="789"/>
      <c r="AO128" s="790"/>
      <c r="AP128" s="792"/>
      <c r="AQ128" s="793"/>
      <c r="AR128" s="793"/>
      <c r="AS128" s="793"/>
      <c r="AT128" s="794"/>
      <c r="AU128" s="235"/>
      <c r="AV128" s="235"/>
      <c r="AW128" s="235"/>
      <c r="AX128" s="795" t="s">
        <v>456</v>
      </c>
      <c r="AY128" s="796"/>
      <c r="AZ128" s="796"/>
      <c r="BA128" s="796"/>
      <c r="BB128" s="796"/>
      <c r="BC128" s="796"/>
      <c r="BD128" s="796"/>
      <c r="BE128" s="797"/>
      <c r="BF128" s="774" t="s">
        <v>112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457</v>
      </c>
      <c r="CQ128" s="716"/>
      <c r="CR128" s="716"/>
      <c r="CS128" s="716"/>
      <c r="CT128" s="716"/>
      <c r="CU128" s="716"/>
      <c r="CV128" s="716"/>
      <c r="CW128" s="716"/>
      <c r="CX128" s="716"/>
      <c r="CY128" s="716"/>
      <c r="CZ128" s="716"/>
      <c r="DA128" s="716"/>
      <c r="DB128" s="716"/>
      <c r="DC128" s="716"/>
      <c r="DD128" s="716"/>
      <c r="DE128" s="716"/>
      <c r="DF128" s="717"/>
      <c r="DG128" s="778">
        <v>10866</v>
      </c>
      <c r="DH128" s="779"/>
      <c r="DI128" s="779"/>
      <c r="DJ128" s="779"/>
      <c r="DK128" s="779"/>
      <c r="DL128" s="779">
        <v>9586</v>
      </c>
      <c r="DM128" s="779"/>
      <c r="DN128" s="779"/>
      <c r="DO128" s="779"/>
      <c r="DP128" s="779"/>
      <c r="DQ128" s="779">
        <v>5958</v>
      </c>
      <c r="DR128" s="779"/>
      <c r="DS128" s="779"/>
      <c r="DT128" s="779"/>
      <c r="DU128" s="779"/>
      <c r="DV128" s="780">
        <v>0.2</v>
      </c>
      <c r="DW128" s="780"/>
      <c r="DX128" s="780"/>
      <c r="DY128" s="780"/>
      <c r="DZ128" s="781"/>
    </row>
    <row r="129" spans="1:131" s="199" customFormat="1" ht="26.25" customHeight="1" x14ac:dyDescent="0.15">
      <c r="A129" s="762" t="s">
        <v>92</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458</v>
      </c>
      <c r="X129" s="765"/>
      <c r="Y129" s="765"/>
      <c r="Z129" s="766"/>
      <c r="AA129" s="767">
        <v>4302711</v>
      </c>
      <c r="AB129" s="768"/>
      <c r="AC129" s="768"/>
      <c r="AD129" s="768"/>
      <c r="AE129" s="769"/>
      <c r="AF129" s="770">
        <v>4402935</v>
      </c>
      <c r="AG129" s="768"/>
      <c r="AH129" s="768"/>
      <c r="AI129" s="768"/>
      <c r="AJ129" s="769"/>
      <c r="AK129" s="770">
        <v>4228394</v>
      </c>
      <c r="AL129" s="768"/>
      <c r="AM129" s="768"/>
      <c r="AN129" s="768"/>
      <c r="AO129" s="769"/>
      <c r="AP129" s="771"/>
      <c r="AQ129" s="772"/>
      <c r="AR129" s="772"/>
      <c r="AS129" s="772"/>
      <c r="AT129" s="773"/>
      <c r="AU129" s="237"/>
      <c r="AV129" s="237"/>
      <c r="AW129" s="237"/>
      <c r="AX129" s="737" t="s">
        <v>459</v>
      </c>
      <c r="AY129" s="738"/>
      <c r="AZ129" s="738"/>
      <c r="BA129" s="738"/>
      <c r="BB129" s="738"/>
      <c r="BC129" s="738"/>
      <c r="BD129" s="738"/>
      <c r="BE129" s="739"/>
      <c r="BF129" s="757" t="s">
        <v>112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460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461</v>
      </c>
      <c r="X130" s="765"/>
      <c r="Y130" s="765"/>
      <c r="Z130" s="766"/>
      <c r="AA130" s="767">
        <v>899969</v>
      </c>
      <c r="AB130" s="768"/>
      <c r="AC130" s="768"/>
      <c r="AD130" s="768"/>
      <c r="AE130" s="769"/>
      <c r="AF130" s="770">
        <v>898908</v>
      </c>
      <c r="AG130" s="768"/>
      <c r="AH130" s="768"/>
      <c r="AI130" s="768"/>
      <c r="AJ130" s="769"/>
      <c r="AK130" s="770">
        <v>898666</v>
      </c>
      <c r="AL130" s="768"/>
      <c r="AM130" s="768"/>
      <c r="AN130" s="768"/>
      <c r="AO130" s="769"/>
      <c r="AP130" s="771"/>
      <c r="AQ130" s="772"/>
      <c r="AR130" s="772"/>
      <c r="AS130" s="772"/>
      <c r="AT130" s="773"/>
      <c r="AU130" s="237"/>
      <c r="AV130" s="237"/>
      <c r="AW130" s="237"/>
      <c r="AX130" s="737" t="s">
        <v>462</v>
      </c>
      <c r="AY130" s="738"/>
      <c r="AZ130" s="738"/>
      <c r="BA130" s="738"/>
      <c r="BB130" s="738"/>
      <c r="BC130" s="738"/>
      <c r="BD130" s="738"/>
      <c r="BE130" s="739"/>
      <c r="BF130" s="740">
        <v>8.1999999999999993</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463</v>
      </c>
      <c r="X131" s="748"/>
      <c r="Y131" s="748"/>
      <c r="Z131" s="749"/>
      <c r="AA131" s="750">
        <v>3402742</v>
      </c>
      <c r="AB131" s="751"/>
      <c r="AC131" s="751"/>
      <c r="AD131" s="751"/>
      <c r="AE131" s="752"/>
      <c r="AF131" s="753">
        <v>3504027</v>
      </c>
      <c r="AG131" s="751"/>
      <c r="AH131" s="751"/>
      <c r="AI131" s="751"/>
      <c r="AJ131" s="752"/>
      <c r="AK131" s="753">
        <v>3329728</v>
      </c>
      <c r="AL131" s="751"/>
      <c r="AM131" s="751"/>
      <c r="AN131" s="751"/>
      <c r="AO131" s="752"/>
      <c r="AP131" s="754"/>
      <c r="AQ131" s="755"/>
      <c r="AR131" s="755"/>
      <c r="AS131" s="755"/>
      <c r="AT131" s="756"/>
      <c r="AU131" s="237"/>
      <c r="AV131" s="237"/>
      <c r="AW131" s="237"/>
      <c r="AX131" s="715" t="s">
        <v>464</v>
      </c>
      <c r="AY131" s="716"/>
      <c r="AZ131" s="716"/>
      <c r="BA131" s="716"/>
      <c r="BB131" s="716"/>
      <c r="BC131" s="716"/>
      <c r="BD131" s="716"/>
      <c r="BE131" s="717"/>
      <c r="BF131" s="718">
        <v>3.5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466</v>
      </c>
      <c r="W132" s="728"/>
      <c r="X132" s="728"/>
      <c r="Y132" s="728"/>
      <c r="Z132" s="729"/>
      <c r="AA132" s="730">
        <v>8.4915929569999999</v>
      </c>
      <c r="AB132" s="731"/>
      <c r="AC132" s="731"/>
      <c r="AD132" s="731"/>
      <c r="AE132" s="732"/>
      <c r="AF132" s="733">
        <v>7.7188046779999997</v>
      </c>
      <c r="AG132" s="731"/>
      <c r="AH132" s="731"/>
      <c r="AI132" s="731"/>
      <c r="AJ132" s="732"/>
      <c r="AK132" s="733">
        <v>8.5807909840000001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467</v>
      </c>
      <c r="W133" s="707"/>
      <c r="X133" s="707"/>
      <c r="Y133" s="707"/>
      <c r="Z133" s="708"/>
      <c r="AA133" s="709">
        <v>9.3000000000000007</v>
      </c>
      <c r="AB133" s="710"/>
      <c r="AC133" s="710"/>
      <c r="AD133" s="710"/>
      <c r="AE133" s="711"/>
      <c r="AF133" s="709">
        <v>8.1999999999999993</v>
      </c>
      <c r="AG133" s="710"/>
      <c r="AH133" s="710"/>
      <c r="AI133" s="710"/>
      <c r="AJ133" s="711"/>
      <c r="AK133" s="709">
        <v>8.1999999999999993</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B79:P79"/>
    <mergeCell ref="Q78:U78"/>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22" t="s">
        <v>470</v>
      </c>
      <c r="L7" s="256"/>
      <c r="M7" s="257" t="s">
        <v>471</v>
      </c>
      <c r="N7" s="258"/>
    </row>
    <row r="8" spans="1:16" x14ac:dyDescent="0.15">
      <c r="A8" s="250"/>
      <c r="B8" s="246"/>
      <c r="C8" s="246"/>
      <c r="D8" s="246"/>
      <c r="E8" s="246"/>
      <c r="F8" s="246"/>
      <c r="G8" s="259"/>
      <c r="H8" s="260"/>
      <c r="I8" s="260"/>
      <c r="J8" s="261"/>
      <c r="K8" s="1123"/>
      <c r="L8" s="262" t="s">
        <v>472</v>
      </c>
      <c r="M8" s="263" t="s">
        <v>473</v>
      </c>
      <c r="N8" s="264" t="s">
        <v>474</v>
      </c>
    </row>
    <row r="9" spans="1:16" x14ac:dyDescent="0.15">
      <c r="A9" s="250"/>
      <c r="B9" s="246"/>
      <c r="C9" s="246"/>
      <c r="D9" s="246"/>
      <c r="E9" s="246"/>
      <c r="F9" s="246"/>
      <c r="G9" s="1136" t="s">
        <v>475</v>
      </c>
      <c r="H9" s="1137"/>
      <c r="I9" s="1137"/>
      <c r="J9" s="1138"/>
      <c r="K9" s="265">
        <v>943805</v>
      </c>
      <c r="L9" s="266">
        <v>125423</v>
      </c>
      <c r="M9" s="267">
        <v>134601</v>
      </c>
      <c r="N9" s="268">
        <v>-6.8</v>
      </c>
    </row>
    <row r="10" spans="1:16" x14ac:dyDescent="0.15">
      <c r="A10" s="250"/>
      <c r="B10" s="246"/>
      <c r="C10" s="246"/>
      <c r="D10" s="246"/>
      <c r="E10" s="246"/>
      <c r="F10" s="246"/>
      <c r="G10" s="1136" t="s">
        <v>476</v>
      </c>
      <c r="H10" s="1137"/>
      <c r="I10" s="1137"/>
      <c r="J10" s="1138"/>
      <c r="K10" s="269">
        <v>138209</v>
      </c>
      <c r="L10" s="270">
        <v>18367</v>
      </c>
      <c r="M10" s="271">
        <v>15652</v>
      </c>
      <c r="N10" s="272">
        <v>17.3</v>
      </c>
    </row>
    <row r="11" spans="1:16" ht="13.5" customHeight="1" x14ac:dyDescent="0.15">
      <c r="A11" s="250"/>
      <c r="B11" s="246"/>
      <c r="C11" s="246"/>
      <c r="D11" s="246"/>
      <c r="E11" s="246"/>
      <c r="F11" s="246"/>
      <c r="G11" s="1136" t="s">
        <v>477</v>
      </c>
      <c r="H11" s="1137"/>
      <c r="I11" s="1137"/>
      <c r="J11" s="1138"/>
      <c r="K11" s="269">
        <v>216438</v>
      </c>
      <c r="L11" s="270">
        <v>28763</v>
      </c>
      <c r="M11" s="271">
        <v>22688</v>
      </c>
      <c r="N11" s="272">
        <v>26.8</v>
      </c>
    </row>
    <row r="12" spans="1:16" ht="13.5" customHeight="1" x14ac:dyDescent="0.15">
      <c r="A12" s="250"/>
      <c r="B12" s="246"/>
      <c r="C12" s="246"/>
      <c r="D12" s="246"/>
      <c r="E12" s="246"/>
      <c r="F12" s="246"/>
      <c r="G12" s="1136" t="s">
        <v>478</v>
      </c>
      <c r="H12" s="1137"/>
      <c r="I12" s="1137"/>
      <c r="J12" s="1138"/>
      <c r="K12" s="269" t="s">
        <v>479</v>
      </c>
      <c r="L12" s="270" t="s">
        <v>479</v>
      </c>
      <c r="M12" s="271">
        <v>3308</v>
      </c>
      <c r="N12" s="272" t="s">
        <v>479</v>
      </c>
    </row>
    <row r="13" spans="1:16" ht="13.5" customHeight="1" x14ac:dyDescent="0.15">
      <c r="A13" s="250"/>
      <c r="B13" s="246"/>
      <c r="C13" s="246"/>
      <c r="D13" s="246"/>
      <c r="E13" s="246"/>
      <c r="F13" s="246"/>
      <c r="G13" s="1136" t="s">
        <v>480</v>
      </c>
      <c r="H13" s="1137"/>
      <c r="I13" s="1137"/>
      <c r="J13" s="1138"/>
      <c r="K13" s="269" t="s">
        <v>479</v>
      </c>
      <c r="L13" s="270" t="s">
        <v>479</v>
      </c>
      <c r="M13" s="271">
        <v>1</v>
      </c>
      <c r="N13" s="272" t="s">
        <v>479</v>
      </c>
    </row>
    <row r="14" spans="1:16" ht="13.5" customHeight="1" x14ac:dyDescent="0.15">
      <c r="A14" s="250"/>
      <c r="B14" s="246"/>
      <c r="C14" s="246"/>
      <c r="D14" s="246"/>
      <c r="E14" s="246"/>
      <c r="F14" s="246"/>
      <c r="G14" s="1136" t="s">
        <v>481</v>
      </c>
      <c r="H14" s="1137"/>
      <c r="I14" s="1137"/>
      <c r="J14" s="1138"/>
      <c r="K14" s="269">
        <v>43430</v>
      </c>
      <c r="L14" s="270">
        <v>5771</v>
      </c>
      <c r="M14" s="271">
        <v>6215</v>
      </c>
      <c r="N14" s="272">
        <v>-7.1</v>
      </c>
    </row>
    <row r="15" spans="1:16" ht="13.5" customHeight="1" x14ac:dyDescent="0.15">
      <c r="A15" s="250"/>
      <c r="B15" s="246"/>
      <c r="C15" s="246"/>
      <c r="D15" s="246"/>
      <c r="E15" s="246"/>
      <c r="F15" s="246"/>
      <c r="G15" s="1136" t="s">
        <v>482</v>
      </c>
      <c r="H15" s="1137"/>
      <c r="I15" s="1137"/>
      <c r="J15" s="1138"/>
      <c r="K15" s="269">
        <v>18565</v>
      </c>
      <c r="L15" s="270">
        <v>2467</v>
      </c>
      <c r="M15" s="271">
        <v>3213</v>
      </c>
      <c r="N15" s="272">
        <v>-23.2</v>
      </c>
    </row>
    <row r="16" spans="1:16" x14ac:dyDescent="0.15">
      <c r="A16" s="250"/>
      <c r="B16" s="246"/>
      <c r="C16" s="246"/>
      <c r="D16" s="246"/>
      <c r="E16" s="246"/>
      <c r="F16" s="246"/>
      <c r="G16" s="1139" t="s">
        <v>483</v>
      </c>
      <c r="H16" s="1140"/>
      <c r="I16" s="1140"/>
      <c r="J16" s="1141"/>
      <c r="K16" s="270">
        <v>-139807</v>
      </c>
      <c r="L16" s="270">
        <v>-18579</v>
      </c>
      <c r="M16" s="271">
        <v>-15018</v>
      </c>
      <c r="N16" s="272">
        <v>23.7</v>
      </c>
    </row>
    <row r="17" spans="1:16" x14ac:dyDescent="0.15">
      <c r="A17" s="250"/>
      <c r="B17" s="246"/>
      <c r="C17" s="246"/>
      <c r="D17" s="246"/>
      <c r="E17" s="246"/>
      <c r="F17" s="246"/>
      <c r="G17" s="1139" t="s">
        <v>170</v>
      </c>
      <c r="H17" s="1140"/>
      <c r="I17" s="1140"/>
      <c r="J17" s="1141"/>
      <c r="K17" s="270">
        <v>1220640</v>
      </c>
      <c r="L17" s="270">
        <v>162211</v>
      </c>
      <c r="M17" s="271">
        <v>170662</v>
      </c>
      <c r="N17" s="272">
        <v>-5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33" t="s">
        <v>488</v>
      </c>
      <c r="H21" s="1134"/>
      <c r="I21" s="1134"/>
      <c r="J21" s="1135"/>
      <c r="K21" s="282">
        <v>12.76</v>
      </c>
      <c r="L21" s="283">
        <v>15.35</v>
      </c>
      <c r="M21" s="284">
        <v>-2.59</v>
      </c>
      <c r="N21" s="251"/>
      <c r="O21" s="285"/>
      <c r="P21" s="281"/>
    </row>
    <row r="22" spans="1:16" s="286" customFormat="1" x14ac:dyDescent="0.15">
      <c r="A22" s="281"/>
      <c r="B22" s="251"/>
      <c r="C22" s="251"/>
      <c r="D22" s="251"/>
      <c r="E22" s="251"/>
      <c r="F22" s="251"/>
      <c r="G22" s="1133" t="s">
        <v>489</v>
      </c>
      <c r="H22" s="1134"/>
      <c r="I22" s="1134"/>
      <c r="J22" s="1135"/>
      <c r="K22" s="287">
        <v>93.9</v>
      </c>
      <c r="L22" s="288">
        <v>96.1</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22" t="s">
        <v>470</v>
      </c>
      <c r="L30" s="256"/>
      <c r="M30" s="257" t="s">
        <v>471</v>
      </c>
      <c r="N30" s="258"/>
    </row>
    <row r="31" spans="1:16" x14ac:dyDescent="0.15">
      <c r="A31" s="250"/>
      <c r="B31" s="246"/>
      <c r="C31" s="246"/>
      <c r="D31" s="246"/>
      <c r="E31" s="246"/>
      <c r="F31" s="246"/>
      <c r="G31" s="259"/>
      <c r="H31" s="260"/>
      <c r="I31" s="260"/>
      <c r="J31" s="261"/>
      <c r="K31" s="1123"/>
      <c r="L31" s="262" t="s">
        <v>472</v>
      </c>
      <c r="M31" s="263" t="s">
        <v>473</v>
      </c>
      <c r="N31" s="264" t="s">
        <v>474</v>
      </c>
    </row>
    <row r="32" spans="1:16" ht="27" customHeight="1" x14ac:dyDescent="0.15">
      <c r="A32" s="250"/>
      <c r="B32" s="246"/>
      <c r="C32" s="246"/>
      <c r="D32" s="246"/>
      <c r="E32" s="246"/>
      <c r="F32" s="246"/>
      <c r="G32" s="1124" t="s">
        <v>493</v>
      </c>
      <c r="H32" s="1125"/>
      <c r="I32" s="1125"/>
      <c r="J32" s="1126"/>
      <c r="K32" s="296">
        <v>861813</v>
      </c>
      <c r="L32" s="296">
        <v>114527</v>
      </c>
      <c r="M32" s="297">
        <v>102910</v>
      </c>
      <c r="N32" s="298">
        <v>11.3</v>
      </c>
    </row>
    <row r="33" spans="1:16" ht="13.5" customHeight="1" x14ac:dyDescent="0.15">
      <c r="A33" s="250"/>
      <c r="B33" s="246"/>
      <c r="C33" s="246"/>
      <c r="D33" s="246"/>
      <c r="E33" s="246"/>
      <c r="F33" s="246"/>
      <c r="G33" s="1124" t="s">
        <v>494</v>
      </c>
      <c r="H33" s="1125"/>
      <c r="I33" s="1125"/>
      <c r="J33" s="1126"/>
      <c r="K33" s="296" t="s">
        <v>479</v>
      </c>
      <c r="L33" s="296" t="s">
        <v>479</v>
      </c>
      <c r="M33" s="297">
        <v>73</v>
      </c>
      <c r="N33" s="298" t="s">
        <v>479</v>
      </c>
    </row>
    <row r="34" spans="1:16" ht="27" customHeight="1" x14ac:dyDescent="0.15">
      <c r="A34" s="250"/>
      <c r="B34" s="246"/>
      <c r="C34" s="246"/>
      <c r="D34" s="246"/>
      <c r="E34" s="246"/>
      <c r="F34" s="246"/>
      <c r="G34" s="1124" t="s">
        <v>495</v>
      </c>
      <c r="H34" s="1125"/>
      <c r="I34" s="1125"/>
      <c r="J34" s="1126"/>
      <c r="K34" s="296" t="s">
        <v>479</v>
      </c>
      <c r="L34" s="296" t="s">
        <v>479</v>
      </c>
      <c r="M34" s="297">
        <v>271</v>
      </c>
      <c r="N34" s="298" t="s">
        <v>479</v>
      </c>
    </row>
    <row r="35" spans="1:16" ht="27" customHeight="1" x14ac:dyDescent="0.15">
      <c r="A35" s="250"/>
      <c r="B35" s="246"/>
      <c r="C35" s="246"/>
      <c r="D35" s="246"/>
      <c r="E35" s="246"/>
      <c r="F35" s="246"/>
      <c r="G35" s="1124" t="s">
        <v>496</v>
      </c>
      <c r="H35" s="1125"/>
      <c r="I35" s="1125"/>
      <c r="J35" s="1126"/>
      <c r="K35" s="296">
        <v>314344</v>
      </c>
      <c r="L35" s="296">
        <v>41773</v>
      </c>
      <c r="M35" s="297">
        <v>22640</v>
      </c>
      <c r="N35" s="298">
        <v>84.5</v>
      </c>
    </row>
    <row r="36" spans="1:16" ht="27" customHeight="1" x14ac:dyDescent="0.15">
      <c r="A36" s="250"/>
      <c r="B36" s="246"/>
      <c r="C36" s="246"/>
      <c r="D36" s="246"/>
      <c r="E36" s="246"/>
      <c r="F36" s="246"/>
      <c r="G36" s="1124" t="s">
        <v>497</v>
      </c>
      <c r="H36" s="1125"/>
      <c r="I36" s="1125"/>
      <c r="J36" s="1126"/>
      <c r="K36" s="296">
        <v>4980</v>
      </c>
      <c r="L36" s="296">
        <v>662</v>
      </c>
      <c r="M36" s="297">
        <v>4886</v>
      </c>
      <c r="N36" s="298">
        <v>-86.5</v>
      </c>
    </row>
    <row r="37" spans="1:16" ht="13.5" customHeight="1" x14ac:dyDescent="0.15">
      <c r="A37" s="250"/>
      <c r="B37" s="246"/>
      <c r="C37" s="246"/>
      <c r="D37" s="246"/>
      <c r="E37" s="246"/>
      <c r="F37" s="246"/>
      <c r="G37" s="1124" t="s">
        <v>498</v>
      </c>
      <c r="H37" s="1125"/>
      <c r="I37" s="1125"/>
      <c r="J37" s="1126"/>
      <c r="K37" s="296">
        <v>15422</v>
      </c>
      <c r="L37" s="296">
        <v>2049</v>
      </c>
      <c r="M37" s="297">
        <v>1587</v>
      </c>
      <c r="N37" s="298">
        <v>29.1</v>
      </c>
    </row>
    <row r="38" spans="1:16" ht="27" customHeight="1" x14ac:dyDescent="0.15">
      <c r="A38" s="250"/>
      <c r="B38" s="246"/>
      <c r="C38" s="246"/>
      <c r="D38" s="246"/>
      <c r="E38" s="246"/>
      <c r="F38" s="246"/>
      <c r="G38" s="1127" t="s">
        <v>499</v>
      </c>
      <c r="H38" s="1128"/>
      <c r="I38" s="1128"/>
      <c r="J38" s="1129"/>
      <c r="K38" s="299" t="s">
        <v>479</v>
      </c>
      <c r="L38" s="299" t="s">
        <v>479</v>
      </c>
      <c r="M38" s="300">
        <v>17</v>
      </c>
      <c r="N38" s="301" t="s">
        <v>479</v>
      </c>
      <c r="O38" s="295"/>
    </row>
    <row r="39" spans="1:16" x14ac:dyDescent="0.15">
      <c r="A39" s="250"/>
      <c r="B39" s="246"/>
      <c r="C39" s="246"/>
      <c r="D39" s="246"/>
      <c r="E39" s="246"/>
      <c r="F39" s="246"/>
      <c r="G39" s="1127" t="s">
        <v>500</v>
      </c>
      <c r="H39" s="1128"/>
      <c r="I39" s="1128"/>
      <c r="J39" s="1129"/>
      <c r="K39" s="302">
        <v>-12176</v>
      </c>
      <c r="L39" s="302">
        <v>-1618</v>
      </c>
      <c r="M39" s="303">
        <v>-4567</v>
      </c>
      <c r="N39" s="304">
        <v>-64.599999999999994</v>
      </c>
      <c r="O39" s="295"/>
    </row>
    <row r="40" spans="1:16" ht="27" customHeight="1" x14ac:dyDescent="0.15">
      <c r="A40" s="250"/>
      <c r="B40" s="246"/>
      <c r="C40" s="246"/>
      <c r="D40" s="246"/>
      <c r="E40" s="246"/>
      <c r="F40" s="246"/>
      <c r="G40" s="1124" t="s">
        <v>501</v>
      </c>
      <c r="H40" s="1125"/>
      <c r="I40" s="1125"/>
      <c r="J40" s="1126"/>
      <c r="K40" s="302">
        <v>-898666</v>
      </c>
      <c r="L40" s="302">
        <v>-119424</v>
      </c>
      <c r="M40" s="303">
        <v>-91042</v>
      </c>
      <c r="N40" s="304">
        <v>31.2</v>
      </c>
      <c r="O40" s="295"/>
    </row>
    <row r="41" spans="1:16" x14ac:dyDescent="0.15">
      <c r="A41" s="250"/>
      <c r="B41" s="246"/>
      <c r="C41" s="246"/>
      <c r="D41" s="246"/>
      <c r="E41" s="246"/>
      <c r="F41" s="246"/>
      <c r="G41" s="1130" t="s">
        <v>281</v>
      </c>
      <c r="H41" s="1131"/>
      <c r="I41" s="1131"/>
      <c r="J41" s="1132"/>
      <c r="K41" s="296">
        <v>285717</v>
      </c>
      <c r="L41" s="302">
        <v>37969</v>
      </c>
      <c r="M41" s="303">
        <v>36776</v>
      </c>
      <c r="N41" s="304">
        <v>3.2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17" t="s">
        <v>470</v>
      </c>
      <c r="J49" s="1119" t="s">
        <v>505</v>
      </c>
      <c r="K49" s="1120"/>
      <c r="L49" s="1120"/>
      <c r="M49" s="1120"/>
      <c r="N49" s="1121"/>
    </row>
    <row r="50" spans="1:14" x14ac:dyDescent="0.15">
      <c r="A50" s="250"/>
      <c r="B50" s="246"/>
      <c r="C50" s="246"/>
      <c r="D50" s="246"/>
      <c r="E50" s="246"/>
      <c r="F50" s="246"/>
      <c r="G50" s="314"/>
      <c r="H50" s="315"/>
      <c r="I50" s="1118"/>
      <c r="J50" s="316" t="s">
        <v>506</v>
      </c>
      <c r="K50" s="317" t="s">
        <v>507</v>
      </c>
      <c r="L50" s="318" t="s">
        <v>508</v>
      </c>
      <c r="M50" s="319" t="s">
        <v>509</v>
      </c>
      <c r="N50" s="320" t="s">
        <v>510</v>
      </c>
    </row>
    <row r="51" spans="1:14" x14ac:dyDescent="0.15">
      <c r="A51" s="250"/>
      <c r="B51" s="246"/>
      <c r="C51" s="246"/>
      <c r="D51" s="246"/>
      <c r="E51" s="246"/>
      <c r="F51" s="246"/>
      <c r="G51" s="312" t="s">
        <v>511</v>
      </c>
      <c r="H51" s="313"/>
      <c r="I51" s="321">
        <v>609085</v>
      </c>
      <c r="J51" s="322">
        <v>74206</v>
      </c>
      <c r="K51" s="323">
        <v>-33.200000000000003</v>
      </c>
      <c r="L51" s="324">
        <v>146641</v>
      </c>
      <c r="M51" s="325">
        <v>0.3</v>
      </c>
      <c r="N51" s="326">
        <v>-33.5</v>
      </c>
    </row>
    <row r="52" spans="1:14" x14ac:dyDescent="0.15">
      <c r="A52" s="250"/>
      <c r="B52" s="246"/>
      <c r="C52" s="246"/>
      <c r="D52" s="246"/>
      <c r="E52" s="246"/>
      <c r="F52" s="246"/>
      <c r="G52" s="327"/>
      <c r="H52" s="328" t="s">
        <v>512</v>
      </c>
      <c r="I52" s="329">
        <v>533200</v>
      </c>
      <c r="J52" s="330">
        <v>64961</v>
      </c>
      <c r="K52" s="331">
        <v>-27.2</v>
      </c>
      <c r="L52" s="332">
        <v>68142</v>
      </c>
      <c r="M52" s="333">
        <v>-9.6999999999999993</v>
      </c>
      <c r="N52" s="334">
        <v>-17.5</v>
      </c>
    </row>
    <row r="53" spans="1:14" x14ac:dyDescent="0.15">
      <c r="A53" s="250"/>
      <c r="B53" s="246"/>
      <c r="C53" s="246"/>
      <c r="D53" s="246"/>
      <c r="E53" s="246"/>
      <c r="F53" s="246"/>
      <c r="G53" s="312" t="s">
        <v>513</v>
      </c>
      <c r="H53" s="313"/>
      <c r="I53" s="321">
        <v>1606042</v>
      </c>
      <c r="J53" s="322">
        <v>197983</v>
      </c>
      <c r="K53" s="323">
        <v>166.8</v>
      </c>
      <c r="L53" s="324">
        <v>174587</v>
      </c>
      <c r="M53" s="325">
        <v>19.100000000000001</v>
      </c>
      <c r="N53" s="326">
        <v>147.69999999999999</v>
      </c>
    </row>
    <row r="54" spans="1:14" x14ac:dyDescent="0.15">
      <c r="A54" s="250"/>
      <c r="B54" s="246"/>
      <c r="C54" s="246"/>
      <c r="D54" s="246"/>
      <c r="E54" s="246"/>
      <c r="F54" s="246"/>
      <c r="G54" s="327"/>
      <c r="H54" s="328" t="s">
        <v>512</v>
      </c>
      <c r="I54" s="329">
        <v>918558</v>
      </c>
      <c r="J54" s="330">
        <v>113234</v>
      </c>
      <c r="K54" s="331">
        <v>74.3</v>
      </c>
      <c r="L54" s="332">
        <v>79695</v>
      </c>
      <c r="M54" s="333">
        <v>17</v>
      </c>
      <c r="N54" s="334">
        <v>57.3</v>
      </c>
    </row>
    <row r="55" spans="1:14" x14ac:dyDescent="0.15">
      <c r="A55" s="250"/>
      <c r="B55" s="246"/>
      <c r="C55" s="246"/>
      <c r="D55" s="246"/>
      <c r="E55" s="246"/>
      <c r="F55" s="246"/>
      <c r="G55" s="312" t="s">
        <v>514</v>
      </c>
      <c r="H55" s="313"/>
      <c r="I55" s="321">
        <v>712248</v>
      </c>
      <c r="J55" s="322">
        <v>90238</v>
      </c>
      <c r="K55" s="323">
        <v>-54.4</v>
      </c>
      <c r="L55" s="324">
        <v>175675</v>
      </c>
      <c r="M55" s="325">
        <v>0.6</v>
      </c>
      <c r="N55" s="326">
        <v>-55</v>
      </c>
    </row>
    <row r="56" spans="1:14" x14ac:dyDescent="0.15">
      <c r="A56" s="250"/>
      <c r="B56" s="246"/>
      <c r="C56" s="246"/>
      <c r="D56" s="246"/>
      <c r="E56" s="246"/>
      <c r="F56" s="246"/>
      <c r="G56" s="327"/>
      <c r="H56" s="328" t="s">
        <v>512</v>
      </c>
      <c r="I56" s="329">
        <v>506615</v>
      </c>
      <c r="J56" s="330">
        <v>64185</v>
      </c>
      <c r="K56" s="331">
        <v>-43.3</v>
      </c>
      <c r="L56" s="332">
        <v>87698</v>
      </c>
      <c r="M56" s="333">
        <v>10</v>
      </c>
      <c r="N56" s="334">
        <v>-53.3</v>
      </c>
    </row>
    <row r="57" spans="1:14" x14ac:dyDescent="0.15">
      <c r="A57" s="250"/>
      <c r="B57" s="246"/>
      <c r="C57" s="246"/>
      <c r="D57" s="246"/>
      <c r="E57" s="246"/>
      <c r="F57" s="246"/>
      <c r="G57" s="312" t="s">
        <v>515</v>
      </c>
      <c r="H57" s="313"/>
      <c r="I57" s="321">
        <v>1301299</v>
      </c>
      <c r="J57" s="322">
        <v>169528</v>
      </c>
      <c r="K57" s="323">
        <v>87.9</v>
      </c>
      <c r="L57" s="324">
        <v>162193</v>
      </c>
      <c r="M57" s="325">
        <v>-7.7</v>
      </c>
      <c r="N57" s="326">
        <v>95.6</v>
      </c>
    </row>
    <row r="58" spans="1:14" x14ac:dyDescent="0.15">
      <c r="A58" s="250"/>
      <c r="B58" s="246"/>
      <c r="C58" s="246"/>
      <c r="D58" s="246"/>
      <c r="E58" s="246"/>
      <c r="F58" s="246"/>
      <c r="G58" s="327"/>
      <c r="H58" s="328" t="s">
        <v>512</v>
      </c>
      <c r="I58" s="329">
        <v>497611</v>
      </c>
      <c r="J58" s="330">
        <v>64827</v>
      </c>
      <c r="K58" s="331">
        <v>1</v>
      </c>
      <c r="L58" s="332">
        <v>79985</v>
      </c>
      <c r="M58" s="333">
        <v>-8.8000000000000007</v>
      </c>
      <c r="N58" s="334">
        <v>9.8000000000000007</v>
      </c>
    </row>
    <row r="59" spans="1:14" x14ac:dyDescent="0.15">
      <c r="A59" s="250"/>
      <c r="B59" s="246"/>
      <c r="C59" s="246"/>
      <c r="D59" s="246"/>
      <c r="E59" s="246"/>
      <c r="F59" s="246"/>
      <c r="G59" s="312" t="s">
        <v>516</v>
      </c>
      <c r="H59" s="313"/>
      <c r="I59" s="321">
        <v>634143</v>
      </c>
      <c r="J59" s="322">
        <v>84271</v>
      </c>
      <c r="K59" s="323">
        <v>-50.3</v>
      </c>
      <c r="L59" s="324">
        <v>168868</v>
      </c>
      <c r="M59" s="325">
        <v>4.0999999999999996</v>
      </c>
      <c r="N59" s="326">
        <v>-54.4</v>
      </c>
    </row>
    <row r="60" spans="1:14" x14ac:dyDescent="0.15">
      <c r="A60" s="250"/>
      <c r="B60" s="246"/>
      <c r="C60" s="246"/>
      <c r="D60" s="246"/>
      <c r="E60" s="246"/>
      <c r="F60" s="246"/>
      <c r="G60" s="327"/>
      <c r="H60" s="328" t="s">
        <v>512</v>
      </c>
      <c r="I60" s="335">
        <v>417452</v>
      </c>
      <c r="J60" s="330">
        <v>55475</v>
      </c>
      <c r="K60" s="331">
        <v>-14.4</v>
      </c>
      <c r="L60" s="332">
        <v>79360</v>
      </c>
      <c r="M60" s="333">
        <v>-0.8</v>
      </c>
      <c r="N60" s="334">
        <v>-13.6</v>
      </c>
    </row>
    <row r="61" spans="1:14" x14ac:dyDescent="0.15">
      <c r="A61" s="250"/>
      <c r="B61" s="246"/>
      <c r="C61" s="246"/>
      <c r="D61" s="246"/>
      <c r="E61" s="246"/>
      <c r="F61" s="246"/>
      <c r="G61" s="312" t="s">
        <v>517</v>
      </c>
      <c r="H61" s="336"/>
      <c r="I61" s="337">
        <v>972563</v>
      </c>
      <c r="J61" s="338">
        <v>123245</v>
      </c>
      <c r="K61" s="339">
        <v>23.4</v>
      </c>
      <c r="L61" s="340">
        <v>165593</v>
      </c>
      <c r="M61" s="341">
        <v>3.3</v>
      </c>
      <c r="N61" s="326">
        <v>20.100000000000001</v>
      </c>
    </row>
    <row r="62" spans="1:14" x14ac:dyDescent="0.15">
      <c r="A62" s="250"/>
      <c r="B62" s="246"/>
      <c r="C62" s="246"/>
      <c r="D62" s="246"/>
      <c r="E62" s="246"/>
      <c r="F62" s="246"/>
      <c r="G62" s="327"/>
      <c r="H62" s="328" t="s">
        <v>512</v>
      </c>
      <c r="I62" s="329">
        <v>574687</v>
      </c>
      <c r="J62" s="330">
        <v>72536</v>
      </c>
      <c r="K62" s="331">
        <v>-1.9</v>
      </c>
      <c r="L62" s="332">
        <v>78976</v>
      </c>
      <c r="M62" s="333">
        <v>1.5</v>
      </c>
      <c r="N62" s="334">
        <v>-3.4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47.89</v>
      </c>
      <c r="G47" s="12">
        <v>52.72</v>
      </c>
      <c r="H47" s="12">
        <v>55.79</v>
      </c>
      <c r="I47" s="12">
        <v>58.38</v>
      </c>
      <c r="J47" s="13">
        <v>67.28</v>
      </c>
    </row>
    <row r="48" spans="2:10" ht="57.75" customHeight="1" x14ac:dyDescent="0.15">
      <c r="B48" s="14"/>
      <c r="C48" s="1144" t="s">
        <v>4</v>
      </c>
      <c r="D48" s="1144"/>
      <c r="E48" s="1145"/>
      <c r="F48" s="15">
        <v>10.029999999999999</v>
      </c>
      <c r="G48" s="16">
        <v>10.85</v>
      </c>
      <c r="H48" s="16">
        <v>11.82</v>
      </c>
      <c r="I48" s="16">
        <v>12.04</v>
      </c>
      <c r="J48" s="17">
        <v>9.02</v>
      </c>
    </row>
    <row r="49" spans="2:10" ht="57.75" customHeight="1" thickBot="1" x14ac:dyDescent="0.2">
      <c r="B49" s="18"/>
      <c r="C49" s="1146" t="s">
        <v>5</v>
      </c>
      <c r="D49" s="1146"/>
      <c r="E49" s="1147"/>
      <c r="F49" s="19">
        <v>4</v>
      </c>
      <c r="G49" s="20">
        <v>5.6</v>
      </c>
      <c r="H49" s="20">
        <v>4.4400000000000004</v>
      </c>
      <c r="I49" s="20">
        <v>4.3499999999999996</v>
      </c>
      <c r="J49" s="21">
        <v>2.97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KZK17</cp:lastModifiedBy>
  <cp:lastPrinted>2018-03-25T23:56:25Z</cp:lastPrinted>
  <dcterms:created xsi:type="dcterms:W3CDTF">2018-01-24T03:46:49Z</dcterms:created>
  <dcterms:modified xsi:type="dcterms:W3CDTF">2018-03-26T00:05:05Z</dcterms:modified>
  <cp:category/>
</cp:coreProperties>
</file>